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740"/>
  </bookViews>
  <sheets>
    <sheet name="Concepts (Full list)" sheetId="1" r:id="rId1"/>
    <sheet name="Concepts (Combined categories)" sheetId="4" r:id="rId2"/>
    <sheet name="Fallacies" sheetId="2" r:id="rId3"/>
    <sheet name="Book codes" sheetId="5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4" l="1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B44" i="4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B106" i="1"/>
  <c r="AF17" i="2" l="1"/>
  <c r="R107" i="1" l="1"/>
  <c r="W107" i="1"/>
  <c r="I107" i="1"/>
  <c r="K107" i="1"/>
  <c r="L107" i="1"/>
  <c r="Q107" i="1"/>
  <c r="S107" i="1"/>
  <c r="T107" i="1"/>
  <c r="Y107" i="1"/>
  <c r="AA107" i="1"/>
  <c r="AB107" i="1"/>
  <c r="AF46" i="1"/>
  <c r="AH46" i="1" s="1"/>
  <c r="AF14" i="1"/>
  <c r="N107" i="1" l="1"/>
  <c r="F107" i="1"/>
  <c r="O107" i="1"/>
  <c r="G107" i="1"/>
  <c r="V107" i="1"/>
  <c r="D107" i="1"/>
  <c r="H107" i="1"/>
  <c r="AC107" i="1"/>
  <c r="E107" i="1"/>
  <c r="C107" i="1"/>
  <c r="AD107" i="1"/>
  <c r="M107" i="1"/>
  <c r="J107" i="1"/>
  <c r="X107" i="1"/>
  <c r="P107" i="1"/>
  <c r="U107" i="1"/>
  <c r="Z107" i="1"/>
  <c r="AF3" i="1"/>
  <c r="AF4" i="1"/>
  <c r="AH3" i="1" l="1"/>
  <c r="AF34" i="4" l="1"/>
  <c r="AH34" i="4" s="1"/>
  <c r="AF35" i="4"/>
  <c r="AH35" i="4" s="1"/>
  <c r="AF36" i="4"/>
  <c r="AH36" i="4" s="1"/>
  <c r="AF37" i="4"/>
  <c r="AF38" i="4"/>
  <c r="AH38" i="4" s="1"/>
  <c r="AF39" i="4"/>
  <c r="AH39" i="4" s="1"/>
  <c r="AF40" i="4"/>
  <c r="AF41" i="4"/>
  <c r="AH41" i="4" s="1"/>
  <c r="AF42" i="4"/>
  <c r="AH42" i="4" s="1"/>
  <c r="AF14" i="4"/>
  <c r="AH14" i="4" s="1"/>
  <c r="AF15" i="4"/>
  <c r="AH15" i="4" s="1"/>
  <c r="AF3" i="4"/>
  <c r="AH3" i="4" s="1"/>
  <c r="AH37" i="4" l="1"/>
  <c r="AH40" i="4"/>
  <c r="AF29" i="4"/>
  <c r="AH29" i="4" s="1"/>
  <c r="AF33" i="4"/>
  <c r="AH33" i="4" s="1"/>
  <c r="AF32" i="4"/>
  <c r="AH32" i="4" s="1"/>
  <c r="AF31" i="4"/>
  <c r="AH31" i="4" s="1"/>
  <c r="AF30" i="4"/>
  <c r="AH30" i="4" s="1"/>
  <c r="AF28" i="4"/>
  <c r="AH28" i="4" s="1"/>
  <c r="AF27" i="4"/>
  <c r="AF26" i="4"/>
  <c r="AH26" i="4" s="1"/>
  <c r="AF25" i="4"/>
  <c r="AH25" i="4" s="1"/>
  <c r="AF24" i="4"/>
  <c r="AH24" i="4" s="1"/>
  <c r="AF23" i="4"/>
  <c r="AF22" i="4"/>
  <c r="AH22" i="4" s="1"/>
  <c r="AF21" i="4"/>
  <c r="AH21" i="4" s="1"/>
  <c r="AF20" i="4"/>
  <c r="AF19" i="4"/>
  <c r="AF5" i="4"/>
  <c r="AH5" i="4" s="1"/>
  <c r="AF18" i="4"/>
  <c r="AF17" i="4"/>
  <c r="AF16" i="4"/>
  <c r="AH16" i="4" s="1"/>
  <c r="AF13" i="4"/>
  <c r="AH13" i="4" s="1"/>
  <c r="AF12" i="4"/>
  <c r="AH12" i="4" s="1"/>
  <c r="AF11" i="4"/>
  <c r="AF10" i="4"/>
  <c r="AH10" i="4" s="1"/>
  <c r="AF9" i="4"/>
  <c r="AH9" i="4" s="1"/>
  <c r="AF8" i="4"/>
  <c r="AH8" i="4" s="1"/>
  <c r="AF7" i="4"/>
  <c r="AF6" i="4"/>
  <c r="AF4" i="4"/>
  <c r="AE44" i="4" l="1"/>
  <c r="AF44" i="4"/>
  <c r="AG42" i="4"/>
  <c r="AG34" i="4"/>
  <c r="AG38" i="4"/>
  <c r="AG40" i="4"/>
  <c r="AG41" i="4"/>
  <c r="AG14" i="4"/>
  <c r="AG35" i="4"/>
  <c r="AG15" i="4"/>
  <c r="AG36" i="4"/>
  <c r="AG39" i="4"/>
  <c r="AG37" i="4"/>
  <c r="AG3" i="4"/>
  <c r="T45" i="4"/>
  <c r="AH4" i="4"/>
  <c r="W45" i="4"/>
  <c r="AG11" i="4"/>
  <c r="AG33" i="4"/>
  <c r="Q45" i="4"/>
  <c r="AG17" i="4"/>
  <c r="AG19" i="4"/>
  <c r="B45" i="4"/>
  <c r="J45" i="4"/>
  <c r="R45" i="4"/>
  <c r="Z45" i="4"/>
  <c r="AG7" i="4"/>
  <c r="AG20" i="4"/>
  <c r="O45" i="4"/>
  <c r="AH11" i="4"/>
  <c r="AB45" i="4"/>
  <c r="Y45" i="4"/>
  <c r="AH17" i="4"/>
  <c r="AG27" i="4"/>
  <c r="C45" i="4"/>
  <c r="K45" i="4"/>
  <c r="S45" i="4"/>
  <c r="AA45" i="4"/>
  <c r="AG23" i="4"/>
  <c r="AH23" i="4"/>
  <c r="G45" i="4"/>
  <c r="AG18" i="4"/>
  <c r="E45" i="4"/>
  <c r="M45" i="4"/>
  <c r="U45" i="4"/>
  <c r="AC45" i="4"/>
  <c r="AG32" i="4"/>
  <c r="D45" i="4"/>
  <c r="AG6" i="4"/>
  <c r="AG22" i="4"/>
  <c r="AH19" i="4"/>
  <c r="F45" i="4"/>
  <c r="N45" i="4"/>
  <c r="V45" i="4"/>
  <c r="AD45" i="4"/>
  <c r="AH7" i="4"/>
  <c r="AH18" i="4"/>
  <c r="AH20" i="4"/>
  <c r="AH27" i="4"/>
  <c r="L45" i="4"/>
  <c r="H45" i="4"/>
  <c r="P45" i="4"/>
  <c r="X45" i="4"/>
  <c r="AG8" i="4"/>
  <c r="AG12" i="4"/>
  <c r="AG5" i="4"/>
  <c r="AG24" i="4"/>
  <c r="AG31" i="4"/>
  <c r="I45" i="4"/>
  <c r="AG25" i="4"/>
  <c r="AG10" i="4"/>
  <c r="AG16" i="4"/>
  <c r="AG26" i="4"/>
  <c r="AG30" i="4"/>
  <c r="AG28" i="4"/>
  <c r="AG4" i="4"/>
  <c r="AG9" i="4"/>
  <c r="AG13" i="4"/>
  <c r="AG21" i="4"/>
  <c r="AH6" i="4"/>
  <c r="AG29" i="4"/>
  <c r="AF4" i="2" l="1"/>
  <c r="AF5" i="2"/>
  <c r="AF6" i="2"/>
  <c r="AF7" i="2"/>
  <c r="AF8" i="2"/>
  <c r="AF9" i="2"/>
  <c r="AF10" i="2"/>
  <c r="AF11" i="2"/>
  <c r="AF12" i="2"/>
  <c r="AF13" i="2"/>
  <c r="AF14" i="2"/>
  <c r="AF15" i="2"/>
  <c r="AF3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B17" i="2"/>
  <c r="AF5" i="1"/>
  <c r="AF6" i="1"/>
  <c r="AF7" i="1"/>
  <c r="AH7" i="1" s="1"/>
  <c r="AF8" i="1"/>
  <c r="AH8" i="1" s="1"/>
  <c r="AF9" i="1"/>
  <c r="AH9" i="1" s="1"/>
  <c r="AF10" i="1"/>
  <c r="AF11" i="1"/>
  <c r="AF12" i="1"/>
  <c r="AF13" i="1"/>
  <c r="AF15" i="1"/>
  <c r="AG46" i="1" s="1"/>
  <c r="AF16" i="1"/>
  <c r="AH16" i="1" s="1"/>
  <c r="AF17" i="1"/>
  <c r="AH17" i="1" s="1"/>
  <c r="AF18" i="1"/>
  <c r="AF19" i="1"/>
  <c r="AF20" i="1"/>
  <c r="AF21" i="1"/>
  <c r="AH21" i="1" s="1"/>
  <c r="AF22" i="1"/>
  <c r="AH22" i="1" s="1"/>
  <c r="AF23" i="1"/>
  <c r="AH23" i="1" s="1"/>
  <c r="AF24" i="1"/>
  <c r="AF25" i="1"/>
  <c r="AF26" i="1"/>
  <c r="AF27" i="1"/>
  <c r="AF28" i="1"/>
  <c r="AF29" i="1"/>
  <c r="AH29" i="1" s="1"/>
  <c r="AF30" i="1"/>
  <c r="AH30" i="1" s="1"/>
  <c r="AF31" i="1"/>
  <c r="AH31" i="1" s="1"/>
  <c r="AF32" i="1"/>
  <c r="AF33" i="1"/>
  <c r="AF34" i="1"/>
  <c r="AF35" i="1"/>
  <c r="AF36" i="1"/>
  <c r="AF37" i="1"/>
  <c r="AH37" i="1" s="1"/>
  <c r="AF38" i="1"/>
  <c r="AH38" i="1" s="1"/>
  <c r="AF39" i="1"/>
  <c r="AH39" i="1" s="1"/>
  <c r="AF40" i="1"/>
  <c r="AF41" i="1"/>
  <c r="AF42" i="1"/>
  <c r="AF43" i="1"/>
  <c r="AF44" i="1"/>
  <c r="AF45" i="1"/>
  <c r="AH45" i="1" s="1"/>
  <c r="AF47" i="1"/>
  <c r="AH47" i="1" s="1"/>
  <c r="AF48" i="1"/>
  <c r="AH48" i="1" s="1"/>
  <c r="AF49" i="1"/>
  <c r="AF50" i="1"/>
  <c r="AF51" i="1"/>
  <c r="AF52" i="1"/>
  <c r="AF53" i="1"/>
  <c r="AF54" i="1"/>
  <c r="AH54" i="1" s="1"/>
  <c r="AF55" i="1"/>
  <c r="AH55" i="1" s="1"/>
  <c r="AF56" i="1"/>
  <c r="AH56" i="1" s="1"/>
  <c r="AF57" i="1"/>
  <c r="AF58" i="1"/>
  <c r="AF59" i="1"/>
  <c r="AF60" i="1"/>
  <c r="AF61" i="1"/>
  <c r="AF62" i="1"/>
  <c r="AH62" i="1" s="1"/>
  <c r="AF63" i="1"/>
  <c r="AH63" i="1" s="1"/>
  <c r="AF64" i="1"/>
  <c r="AH64" i="1" s="1"/>
  <c r="AF65" i="1"/>
  <c r="AF66" i="1"/>
  <c r="AF67" i="1"/>
  <c r="AF68" i="1"/>
  <c r="AF69" i="1"/>
  <c r="AF70" i="1"/>
  <c r="AH70" i="1" s="1"/>
  <c r="AF71" i="1"/>
  <c r="AH71" i="1" s="1"/>
  <c r="AF72" i="1"/>
  <c r="AH72" i="1" s="1"/>
  <c r="AF73" i="1"/>
  <c r="AF74" i="1"/>
  <c r="AF75" i="1"/>
  <c r="AF76" i="1"/>
  <c r="AF77" i="1"/>
  <c r="AF78" i="1"/>
  <c r="AH78" i="1" s="1"/>
  <c r="AF79" i="1"/>
  <c r="AH79" i="1" s="1"/>
  <c r="AF80" i="1"/>
  <c r="AH80" i="1" s="1"/>
  <c r="AF81" i="1"/>
  <c r="AF82" i="1"/>
  <c r="AF83" i="1"/>
  <c r="AF84" i="1"/>
  <c r="AF85" i="1"/>
  <c r="AF86" i="1"/>
  <c r="AH86" i="1" s="1"/>
  <c r="AF87" i="1"/>
  <c r="AH87" i="1" s="1"/>
  <c r="AF88" i="1"/>
  <c r="AH88" i="1" s="1"/>
  <c r="AF89" i="1"/>
  <c r="AF90" i="1"/>
  <c r="AF91" i="1"/>
  <c r="AF92" i="1"/>
  <c r="AF93" i="1"/>
  <c r="AF94" i="1"/>
  <c r="AF95" i="1"/>
  <c r="AH95" i="1" s="1"/>
  <c r="AF96" i="1"/>
  <c r="AH96" i="1" s="1"/>
  <c r="AF97" i="1"/>
  <c r="AF98" i="1"/>
  <c r="AF99" i="1"/>
  <c r="AF100" i="1"/>
  <c r="AF101" i="1"/>
  <c r="AF102" i="1"/>
  <c r="AF103" i="1"/>
  <c r="AF104" i="1"/>
  <c r="B19" i="2" l="1"/>
  <c r="AG106" i="1"/>
  <c r="AE106" i="1"/>
  <c r="AF106" i="1"/>
  <c r="AH15" i="1"/>
  <c r="AG7" i="1"/>
  <c r="AG11" i="1"/>
  <c r="AG15" i="1"/>
  <c r="AG19" i="1"/>
  <c r="AG23" i="1"/>
  <c r="AG27" i="1"/>
  <c r="AG31" i="1"/>
  <c r="AG35" i="1"/>
  <c r="AG39" i="1"/>
  <c r="AG43" i="1"/>
  <c r="AG48" i="1"/>
  <c r="AG52" i="1"/>
  <c r="AG56" i="1"/>
  <c r="AG60" i="1"/>
  <c r="AG64" i="1"/>
  <c r="AG68" i="1"/>
  <c r="AG72" i="1"/>
  <c r="AG76" i="1"/>
  <c r="AG80" i="1"/>
  <c r="AG84" i="1"/>
  <c r="AG88" i="1"/>
  <c r="AG92" i="1"/>
  <c r="AG96" i="1"/>
  <c r="AG100" i="1"/>
  <c r="AG104" i="1"/>
  <c r="AG8" i="1"/>
  <c r="AG20" i="1"/>
  <c r="AG32" i="1"/>
  <c r="AG44" i="1"/>
  <c r="AG57" i="1"/>
  <c r="AG69" i="1"/>
  <c r="AG81" i="1"/>
  <c r="AG93" i="1"/>
  <c r="AG3" i="1"/>
  <c r="AG4" i="1"/>
  <c r="AG5" i="1"/>
  <c r="AG9" i="1"/>
  <c r="AG13" i="1"/>
  <c r="AG17" i="1"/>
  <c r="AG21" i="1"/>
  <c r="AG25" i="1"/>
  <c r="AG29" i="1"/>
  <c r="AG33" i="1"/>
  <c r="AG37" i="1"/>
  <c r="AG41" i="1"/>
  <c r="AG45" i="1"/>
  <c r="AG50" i="1"/>
  <c r="AG54" i="1"/>
  <c r="AG58" i="1"/>
  <c r="AG62" i="1"/>
  <c r="AG66" i="1"/>
  <c r="AG70" i="1"/>
  <c r="AG74" i="1"/>
  <c r="AG78" i="1"/>
  <c r="AG82" i="1"/>
  <c r="AG86" i="1"/>
  <c r="AG90" i="1"/>
  <c r="AG94" i="1"/>
  <c r="AG98" i="1"/>
  <c r="AG102" i="1"/>
  <c r="AG12" i="1"/>
  <c r="AG28" i="1"/>
  <c r="AG40" i="1"/>
  <c r="AG53" i="1"/>
  <c r="AG65" i="1"/>
  <c r="AG77" i="1"/>
  <c r="AG89" i="1"/>
  <c r="AG101" i="1"/>
  <c r="AG6" i="1"/>
  <c r="AG10" i="1"/>
  <c r="AG14" i="1"/>
  <c r="AG18" i="1"/>
  <c r="AG22" i="1"/>
  <c r="AG26" i="1"/>
  <c r="AG30" i="1"/>
  <c r="AG34" i="1"/>
  <c r="AG38" i="1"/>
  <c r="AG42" i="1"/>
  <c r="AG47" i="1"/>
  <c r="AG51" i="1"/>
  <c r="AG55" i="1"/>
  <c r="AG59" i="1"/>
  <c r="AG63" i="1"/>
  <c r="AG67" i="1"/>
  <c r="AG71" i="1"/>
  <c r="AG75" i="1"/>
  <c r="AG79" i="1"/>
  <c r="AG83" i="1"/>
  <c r="AG87" i="1"/>
  <c r="AG91" i="1"/>
  <c r="AG95" i="1"/>
  <c r="AG99" i="1"/>
  <c r="AG103" i="1"/>
  <c r="AG16" i="1"/>
  <c r="AG24" i="1"/>
  <c r="AG36" i="1"/>
  <c r="AG49" i="1"/>
  <c r="AG61" i="1"/>
  <c r="AG73" i="1"/>
  <c r="AG85" i="1"/>
  <c r="AG97" i="1"/>
  <c r="B18" i="2"/>
  <c r="AH104" i="1"/>
  <c r="AH103" i="1"/>
  <c r="B107" i="1"/>
  <c r="AH102" i="1"/>
  <c r="AH94" i="1"/>
  <c r="AH101" i="1"/>
  <c r="AH93" i="1"/>
  <c r="AH85" i="1"/>
  <c r="AH77" i="1"/>
  <c r="AH69" i="1"/>
  <c r="AH61" i="1"/>
  <c r="AH53" i="1"/>
  <c r="AH44" i="1"/>
  <c r="AH36" i="1"/>
  <c r="AH28" i="1"/>
  <c r="AH20" i="1"/>
  <c r="AH14" i="1"/>
  <c r="AH6" i="1"/>
  <c r="AH100" i="1"/>
  <c r="AH92" i="1"/>
  <c r="AH84" i="1"/>
  <c r="AH76" i="1"/>
  <c r="AH68" i="1"/>
  <c r="AH60" i="1"/>
  <c r="AH52" i="1"/>
  <c r="AH43" i="1"/>
  <c r="AH35" i="1"/>
  <c r="AH27" i="1"/>
  <c r="AH19" i="1"/>
  <c r="AH13" i="1"/>
  <c r="AH5" i="1"/>
  <c r="AH99" i="1"/>
  <c r="AH91" i="1"/>
  <c r="AH83" i="1"/>
  <c r="AH75" i="1"/>
  <c r="AH67" i="1"/>
  <c r="AH59" i="1"/>
  <c r="AH51" i="1"/>
  <c r="AH42" i="1"/>
  <c r="AH34" i="1"/>
  <c r="AH26" i="1"/>
  <c r="AH18" i="1"/>
  <c r="AH12" i="1"/>
  <c r="AH98" i="1"/>
  <c r="AH90" i="1"/>
  <c r="AH82" i="1"/>
  <c r="AH74" i="1"/>
  <c r="AH66" i="1"/>
  <c r="AH58" i="1"/>
  <c r="AH50" i="1"/>
  <c r="AH41" i="1"/>
  <c r="AH33" i="1"/>
  <c r="AH25" i="1"/>
  <c r="AH11" i="1"/>
  <c r="AH4" i="1"/>
  <c r="AH97" i="1"/>
  <c r="AH89" i="1"/>
  <c r="AH81" i="1"/>
  <c r="AH73" i="1"/>
  <c r="AH65" i="1"/>
  <c r="AH57" i="1"/>
  <c r="AH49" i="1"/>
  <c r="AH40" i="1"/>
  <c r="AH32" i="1"/>
  <c r="AH24" i="1"/>
  <c r="AH10" i="1"/>
</calcChain>
</file>

<file path=xl/sharedStrings.xml><?xml version="1.0" encoding="utf-8"?>
<sst xmlns="http://schemas.openxmlformats.org/spreadsheetml/2006/main" count="267" uniqueCount="195">
  <si>
    <t>Concept</t>
  </si>
  <si>
    <t>Book</t>
  </si>
  <si>
    <t>Termites</t>
  </si>
  <si>
    <t>Cultural bias on IQ tests</t>
  </si>
  <si>
    <t>Sternberg's theory</t>
  </si>
  <si>
    <t>Mental Age</t>
  </si>
  <si>
    <t>Mental Speed</t>
  </si>
  <si>
    <t>Stanford-Binet</t>
  </si>
  <si>
    <t>Emotional Intelligence</t>
  </si>
  <si>
    <t>Animal Intelligence</t>
  </si>
  <si>
    <t>Sex Differences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</si>
  <si>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</si>
  <si>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</si>
  <si>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</si>
  <si>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</si>
  <si>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</si>
  <si>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</si>
  <si>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</si>
  <si>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</si>
  <si>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</si>
  <si>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</si>
  <si>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</si>
  <si>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</si>
  <si>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</si>
  <si>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</si>
  <si>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</si>
  <si>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</si>
  <si>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</si>
  <si>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</si>
  <si>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</si>
  <si>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</si>
  <si>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</si>
  <si>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</si>
  <si>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</si>
  <si>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</si>
  <si>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</si>
  <si>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</si>
  <si>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</si>
  <si>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</si>
  <si>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</si>
  <si>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Reaction Time</t>
  </si>
  <si>
    <t>Between and within group differences</t>
  </si>
  <si>
    <t>Psychometrics</t>
  </si>
  <si>
    <t>Family Studies</t>
  </si>
  <si>
    <t>Politics and Controversies</t>
  </si>
  <si>
    <t>Self-fulfilling Prophecies</t>
  </si>
  <si>
    <t>Intellectual Disabilities</t>
  </si>
  <si>
    <t>Galton</t>
  </si>
  <si>
    <t>Savants</t>
  </si>
  <si>
    <t>Modern Tests</t>
  </si>
  <si>
    <t>Working Memory</t>
  </si>
  <si>
    <t>Wechsler</t>
  </si>
  <si>
    <t>Environment</t>
  </si>
  <si>
    <t>Measurement of Intelligence</t>
  </si>
  <si>
    <t>S (Specific Abilities)</t>
  </si>
  <si>
    <t>Standardization</t>
  </si>
  <si>
    <t>Extremes and Giftedness</t>
  </si>
  <si>
    <t>Heritability</t>
  </si>
  <si>
    <t>Thurstone</t>
  </si>
  <si>
    <t>Twin and Adoption Studies</t>
  </si>
  <si>
    <t>Stereotype Threat</t>
  </si>
  <si>
    <t>Validity and Reliability</t>
  </si>
  <si>
    <t>IQ</t>
  </si>
  <si>
    <t>Stability</t>
  </si>
  <si>
    <t>Flynn Effect</t>
  </si>
  <si>
    <t>Miscellaneous Types of Intelligence</t>
  </si>
  <si>
    <t>Interventions</t>
  </si>
  <si>
    <t>Gardner</t>
  </si>
  <si>
    <t>Spearman (G)</t>
  </si>
  <si>
    <t>Theories of Intelligence</t>
  </si>
  <si>
    <t>Genetics and Environment</t>
  </si>
  <si>
    <t>Normal Distribution</t>
  </si>
  <si>
    <t>Nature vs. Nurture</t>
  </si>
  <si>
    <t>Statistics</t>
  </si>
  <si>
    <t>Aptitudes and Aptitude Tests</t>
  </si>
  <si>
    <t>Chronological Age</t>
  </si>
  <si>
    <t>Psychometric Approach</t>
  </si>
  <si>
    <t>Adoption Studies</t>
  </si>
  <si>
    <t>Achievement and Achievement Tests</t>
  </si>
  <si>
    <t>Twin Studies</t>
  </si>
  <si>
    <t>Non-Western Views/Context</t>
  </si>
  <si>
    <t>Individual Differences</t>
  </si>
  <si>
    <t>Fluid and Crystallized Intelligence</t>
  </si>
  <si>
    <t>Dove Test</t>
  </si>
  <si>
    <t>Convergent Thinking</t>
  </si>
  <si>
    <t>Intelligence and Age</t>
  </si>
  <si>
    <t>Creativity and creativity tests</t>
  </si>
  <si>
    <t>Army Alpha and Beta</t>
  </si>
  <si>
    <t>Norms</t>
  </si>
  <si>
    <t>Terman's Theories</t>
  </si>
  <si>
    <t>Tacet Knowledge</t>
  </si>
  <si>
    <t>Group Differences</t>
  </si>
  <si>
    <t>Goddard</t>
  </si>
  <si>
    <t>Metacognition</t>
  </si>
  <si>
    <t>Eugenics</t>
  </si>
  <si>
    <t>Mozart/Beethoven</t>
  </si>
  <si>
    <t>Genes</t>
  </si>
  <si>
    <t>Binet</t>
  </si>
  <si>
    <t>Biology and Brain</t>
  </si>
  <si>
    <t>Cognitive</t>
  </si>
  <si>
    <t>Learning Disability</t>
  </si>
  <si>
    <t>Culture Reduced Testing</t>
  </si>
  <si>
    <t>Cultural Differences in IQ</t>
  </si>
  <si>
    <t>Calculating IQ</t>
  </si>
  <si>
    <t>The Bell Curve</t>
  </si>
  <si>
    <t>Race Differences</t>
  </si>
  <si>
    <t>Wisdom</t>
  </si>
  <si>
    <t>Evaluating IQ Tests</t>
  </si>
  <si>
    <t>Education</t>
  </si>
  <si>
    <t>CHC Theory</t>
  </si>
  <si>
    <t>Long Term Outcomes</t>
  </si>
  <si>
    <t>Causes of G</t>
  </si>
  <si>
    <t>Factor Analysis</t>
  </si>
  <si>
    <t>Definitions</t>
  </si>
  <si>
    <t>History of Tests</t>
  </si>
  <si>
    <t>Personality</t>
  </si>
  <si>
    <t>Reaction Range</t>
  </si>
  <si>
    <t>Human Evolution</t>
  </si>
  <si>
    <t>Adaptive Testing</t>
  </si>
  <si>
    <t>Working Memory and Attention</t>
  </si>
  <si>
    <t>Artificial Intelligence</t>
  </si>
  <si>
    <t>Theory of Mind</t>
  </si>
  <si>
    <t>Longitudinal Studies</t>
  </si>
  <si>
    <t>Mindset</t>
  </si>
  <si>
    <t>Criticisms of IQ Tests</t>
  </si>
  <si>
    <t>Meaning of IQ Scores</t>
  </si>
  <si>
    <t>Group Tests</t>
  </si>
  <si>
    <t>Multi-Factor Theories</t>
  </si>
  <si>
    <t>Spearman and Thurstone</t>
  </si>
  <si>
    <t>General or Specific Intelligence?</t>
  </si>
  <si>
    <t>Conclusion section</t>
  </si>
  <si>
    <t>Prodigies</t>
  </si>
  <si>
    <t>Sum</t>
  </si>
  <si>
    <t>Rank</t>
  </si>
  <si>
    <t>%</t>
  </si>
  <si>
    <t>Fallacy 1</t>
  </si>
  <si>
    <t>Fallacy 2</t>
  </si>
  <si>
    <t>Fallacy 3</t>
  </si>
  <si>
    <t>Fallacy 4</t>
  </si>
  <si>
    <t>Fallacy 5</t>
  </si>
  <si>
    <t>Fallacy 6</t>
  </si>
  <si>
    <t>Fallacy 7</t>
  </si>
  <si>
    <t>Fallacy 8</t>
  </si>
  <si>
    <t>Fallacy 9</t>
  </si>
  <si>
    <t>Fallacy 10</t>
  </si>
  <si>
    <t>Fallacy 11</t>
  </si>
  <si>
    <t>Fallacy 12</t>
  </si>
  <si>
    <t>Fallacy 13</t>
  </si>
  <si>
    <t>Average</t>
  </si>
  <si>
    <t>SD</t>
  </si>
  <si>
    <t>Education System</t>
  </si>
  <si>
    <t>Extremes of Intelligence</t>
  </si>
  <si>
    <t>Definitions of Intelligence</t>
  </si>
  <si>
    <t>Types of intelligence</t>
  </si>
  <si>
    <t>Multi-Factor Theories (including Thurstone)</t>
  </si>
  <si>
    <t>Early Theorists</t>
  </si>
  <si>
    <t>Achievement and Aptitude</t>
  </si>
  <si>
    <t>Creativity, convergent/divergent thinking, and creativity tests</t>
  </si>
  <si>
    <t>Tests (specific)</t>
  </si>
  <si>
    <t>Tacit Knowledge</t>
  </si>
  <si>
    <t>Mean</t>
  </si>
  <si>
    <t>Median</t>
  </si>
  <si>
    <t>Hierarchical models of intelligence</t>
  </si>
  <si>
    <t>CHC Theory &amp; Hierarchical models</t>
  </si>
  <si>
    <t>Number</t>
  </si>
  <si>
    <t>Reference</t>
  </si>
  <si>
    <t>Girston et al. (2017)</t>
  </si>
  <si>
    <t>Morris &amp; Maisto (2016)</t>
  </si>
  <si>
    <t>Wade et al. (2014)</t>
  </si>
  <si>
    <t>Okami (2014)</t>
  </si>
  <si>
    <t>Ciccarelli &amp; White (2015)</t>
  </si>
  <si>
    <t>Pastorino &amp; Doyle-Portillo (2016)</t>
  </si>
  <si>
    <t>Feldman (2015)</t>
  </si>
  <si>
    <t>Nevid (2015)</t>
  </si>
  <si>
    <t>Gerrig (2013)</t>
  </si>
  <si>
    <t>Lilienfeld et al. (2014)</t>
  </si>
  <si>
    <t>Cacioppo &amp; Freberg (2016)</t>
  </si>
  <si>
    <t>Lahey (2012)</t>
  </si>
  <si>
    <t>Gleitman et al. (2011)</t>
  </si>
  <si>
    <t>Comer &amp; Gould (2013)</t>
  </si>
  <si>
    <t>Nolen-Hoeksema et al. (2014)</t>
  </si>
  <si>
    <t>Gray &amp; Bjorklund (2014)</t>
  </si>
  <si>
    <t>Schacter et al. (2014)</t>
  </si>
  <si>
    <t>Griggs (2014)</t>
  </si>
  <si>
    <t>Bernstein (2016)</t>
  </si>
  <si>
    <t>Kalat (2017)</t>
  </si>
  <si>
    <t>Rathus (2016)</t>
  </si>
  <si>
    <t>Bonds-Raacke (2014)</t>
  </si>
  <si>
    <t>Weiten (2017)</t>
  </si>
  <si>
    <t>Zimbardo et al. (2017)</t>
  </si>
  <si>
    <t>Hockenbury et al. (2015)</t>
  </si>
  <si>
    <t>Myers &amp; Dewall (2015)</t>
  </si>
  <si>
    <t>Feist &amp; Rosenberg (2015)</t>
  </si>
  <si>
    <t>Coon &amp; Mitterer (2016)</t>
  </si>
  <si>
    <t>Nairne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</si>
</sst>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">
    <xf numFmtId="0" fontId="0" fillId="0" borderId="0" xfId="0"/>
    <xf numFmtId="0" fontId="2" fillId="2" borderId="0" xfId="2"/>
    <xf numFmtId="164" fontId="0" fillId="0" borderId="0" xfId="1" applyNumberFormat="1" applyFont="1"/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AD104" totalsRowShown="0">
  <autoFilter ref="A1:AD104"/>
  <sortState ref="A2:AD104">
    <sortCondition ref="A2:A104"/>
  </sortState>
  <tableColumns count="30">
    <tableColumn id="1" name="Column1"/>
    <tableColumn id="2" name="Book"/>
    <tableColumn id="3" name="Column2"/>
    <tableColumn id="4" name="Column3"/>
    <tableColumn id="5" name="Column4"/>
    <tableColumn id="6" name="Column5"/>
    <tableColumn id="7" name="Column6"/>
    <tableColumn id="8" name="Column7"/>
    <tableColumn id="9" name="Column8"/>
    <tableColumn id="10" name="Column9"/>
    <tableColumn id="11" name="Column10"/>
    <tableColumn id="12" name="Column11"/>
    <tableColumn id="13" name="Column12"/>
    <tableColumn id="14" name="Column13"/>
    <tableColumn id="15" name="Column14"/>
    <tableColumn id="16" name="Column15"/>
    <tableColumn id="17" name="Column16"/>
    <tableColumn id="18" name="Column17"/>
    <tableColumn id="19" name="Column18"/>
    <tableColumn id="20" name="Column19"/>
    <tableColumn id="21" name="Column20"/>
    <tableColumn id="22" name="Column21"/>
    <tableColumn id="23" name="Column22"/>
    <tableColumn id="24" name="Column23"/>
    <tableColumn id="25" name="Column24"/>
    <tableColumn id="26" name="Column25"/>
    <tableColumn id="27" name="Column26"/>
    <tableColumn id="28" name="Column27"/>
    <tableColumn id="29" name="Column28"/>
    <tableColumn id="30" name="Column2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le32" displayName="Table32" ref="A1:AD42" totalsRowShown="0">
  <autoFilter ref="A1:AD42"/>
  <sortState ref="A2:AD71">
    <sortCondition ref="A2:A71"/>
  </sortState>
  <tableColumns count="30">
    <tableColumn id="1" name="Column1"/>
    <tableColumn id="2" name="Book"/>
    <tableColumn id="3" name="Column2"/>
    <tableColumn id="4" name="Column3"/>
    <tableColumn id="5" name="Column4"/>
    <tableColumn id="6" name="Column5"/>
    <tableColumn id="7" name="Column6"/>
    <tableColumn id="8" name="Column7"/>
    <tableColumn id="9" name="Column8"/>
    <tableColumn id="10" name="Column9"/>
    <tableColumn id="11" name="Column10"/>
    <tableColumn id="12" name="Column11"/>
    <tableColumn id="13" name="Column12"/>
    <tableColumn id="14" name="Column13"/>
    <tableColumn id="15" name="Column14"/>
    <tableColumn id="16" name="Column15"/>
    <tableColumn id="17" name="Column16"/>
    <tableColumn id="18" name="Column17"/>
    <tableColumn id="19" name="Column18"/>
    <tableColumn id="20" name="Column19"/>
    <tableColumn id="21" name="Column20"/>
    <tableColumn id="22" name="Column21"/>
    <tableColumn id="23" name="Column22"/>
    <tableColumn id="24" name="Column23"/>
    <tableColumn id="25" name="Column24"/>
    <tableColumn id="26" name="Column25"/>
    <tableColumn id="27" name="Column26"/>
    <tableColumn id="28" name="Column27"/>
    <tableColumn id="29" name="Column28"/>
    <tableColumn id="30" name="Column29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7"/>
  <sheetViews>
    <sheetView tabSelected="1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30" width="4.7109375" customWidth="1"/>
  </cols>
  <sheetData>
    <row r="1" spans="1:34" ht="14.45" x14ac:dyDescent="0.35">
      <c r="A1" t="s">
        <v>11</v>
      </c>
      <c r="B1" t="s">
        <v>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  <c r="R1" t="s">
        <v>27</v>
      </c>
      <c r="S1" t="s">
        <v>28</v>
      </c>
      <c r="T1" t="s">
        <v>29</v>
      </c>
      <c r="U1" t="s">
        <v>30</v>
      </c>
      <c r="V1" t="s">
        <v>31</v>
      </c>
      <c r="W1" t="s">
        <v>32</v>
      </c>
      <c r="X1" t="s">
        <v>33</v>
      </c>
      <c r="Y1" t="s">
        <v>34</v>
      </c>
      <c r="Z1" t="s">
        <v>35</v>
      </c>
      <c r="AA1" t="s">
        <v>36</v>
      </c>
      <c r="AB1" t="s">
        <v>37</v>
      </c>
      <c r="AC1" t="s">
        <v>38</v>
      </c>
      <c r="AD1" t="s">
        <v>39</v>
      </c>
    </row>
    <row r="2" spans="1:34" ht="14.45" x14ac:dyDescent="0.35">
      <c r="A2" t="s">
        <v>0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F2" t="s">
        <v>132</v>
      </c>
      <c r="AG2" t="s">
        <v>133</v>
      </c>
      <c r="AH2" t="s">
        <v>134</v>
      </c>
    </row>
    <row r="3" spans="1:34" ht="14.45" x14ac:dyDescent="0.35">
      <c r="A3" t="s">
        <v>78</v>
      </c>
      <c r="B3">
        <v>1</v>
      </c>
      <c r="U3">
        <v>1</v>
      </c>
      <c r="Z3">
        <v>1</v>
      </c>
      <c r="AA3">
        <v>1</v>
      </c>
      <c r="AD3">
        <v>1</v>
      </c>
      <c r="AF3">
        <f>SUM(Table3[[#This Row],[Book]:[Column29]])</f>
        <v>5</v>
      </c>
      <c r="AG3">
        <f t="shared" ref="AG3:AG34" si="0">RANK(AF3,$AF$3:$AF$104)</f>
        <v>54</v>
      </c>
      <c r="AH3" s="2">
        <f>AF3/29</f>
        <v>0.17241379310344829</v>
      </c>
    </row>
    <row r="4" spans="1:34" ht="14.45" x14ac:dyDescent="0.35">
      <c r="A4" t="s">
        <v>118</v>
      </c>
      <c r="H4">
        <v>1</v>
      </c>
      <c r="U4">
        <v>1</v>
      </c>
      <c r="AF4">
        <f>SUM(Table3[[#This Row],[Book]:[Column29]])</f>
        <v>2</v>
      </c>
      <c r="AG4">
        <f t="shared" si="0"/>
        <v>85</v>
      </c>
      <c r="AH4" s="2">
        <f>AF4/29</f>
        <v>6.8965517241379309E-2</v>
      </c>
    </row>
    <row r="5" spans="1:34" ht="14.45" x14ac:dyDescent="0.35">
      <c r="A5" t="s">
        <v>77</v>
      </c>
      <c r="I5">
        <v>1</v>
      </c>
      <c r="K5">
        <v>1</v>
      </c>
      <c r="N5">
        <v>1</v>
      </c>
      <c r="O5">
        <v>1</v>
      </c>
      <c r="U5">
        <v>1</v>
      </c>
      <c r="V5">
        <v>1</v>
      </c>
      <c r="X5">
        <v>1</v>
      </c>
      <c r="AC5">
        <v>1</v>
      </c>
      <c r="AD5">
        <v>1</v>
      </c>
      <c r="AF5">
        <f>SUM(Table3[[#This Row],[Book]:[Column29]])</f>
        <v>9</v>
      </c>
      <c r="AG5">
        <f t="shared" si="0"/>
        <v>38</v>
      </c>
      <c r="AH5" s="2">
        <f t="shared" ref="AH5:AH66" si="1">AF5/29</f>
        <v>0.31034482758620691</v>
      </c>
    </row>
    <row r="6" spans="1:34" ht="14.45" x14ac:dyDescent="0.35">
      <c r="A6" t="s">
        <v>9</v>
      </c>
      <c r="D6">
        <v>1</v>
      </c>
      <c r="Y6">
        <v>1</v>
      </c>
      <c r="AF6">
        <f>SUM(Table3[[#This Row],[Book]:[Column29]])</f>
        <v>2</v>
      </c>
      <c r="AG6">
        <f t="shared" si="0"/>
        <v>85</v>
      </c>
      <c r="AH6" s="2">
        <f t="shared" si="1"/>
        <v>6.8965517241379309E-2</v>
      </c>
    </row>
    <row r="7" spans="1:34" ht="14.45" x14ac:dyDescent="0.35">
      <c r="A7" t="s">
        <v>74</v>
      </c>
      <c r="B7">
        <v>1</v>
      </c>
      <c r="U7">
        <v>1</v>
      </c>
      <c r="Z7">
        <v>1</v>
      </c>
      <c r="AA7">
        <v>1</v>
      </c>
      <c r="AC7">
        <v>1</v>
      </c>
      <c r="AD7">
        <v>1</v>
      </c>
      <c r="AF7">
        <f>SUM(Table3[[#This Row],[Book]:[Column29]])</f>
        <v>6</v>
      </c>
      <c r="AG7">
        <f t="shared" si="0"/>
        <v>51</v>
      </c>
      <c r="AH7" s="2">
        <f t="shared" si="1"/>
        <v>0.20689655172413793</v>
      </c>
    </row>
    <row r="8" spans="1:34" ht="14.45" x14ac:dyDescent="0.35">
      <c r="A8" t="s">
        <v>87</v>
      </c>
      <c r="T8">
        <v>1</v>
      </c>
      <c r="W8">
        <v>1</v>
      </c>
      <c r="Z8">
        <v>1</v>
      </c>
      <c r="AF8">
        <f>SUM(Table3[[#This Row],[Book]:[Column29]])</f>
        <v>3</v>
      </c>
      <c r="AG8">
        <f t="shared" si="0"/>
        <v>76</v>
      </c>
      <c r="AH8" s="2">
        <f t="shared" si="1"/>
        <v>0.10344827586206896</v>
      </c>
    </row>
    <row r="9" spans="1:34" ht="14.45" x14ac:dyDescent="0.35">
      <c r="A9" t="s">
        <v>120</v>
      </c>
      <c r="O9">
        <v>1</v>
      </c>
      <c r="AC9">
        <v>1</v>
      </c>
      <c r="AF9">
        <f>SUM(Table3[[#This Row],[Book]:[Column29]])</f>
        <v>2</v>
      </c>
      <c r="AG9">
        <f t="shared" si="0"/>
        <v>85</v>
      </c>
      <c r="AH9" s="2">
        <f t="shared" si="1"/>
        <v>6.8965517241379309E-2</v>
      </c>
    </row>
    <row r="10" spans="1:34" ht="14.45" x14ac:dyDescent="0.35">
      <c r="A10" t="s">
        <v>41</v>
      </c>
      <c r="C10">
        <v>1</v>
      </c>
      <c r="K10">
        <v>1</v>
      </c>
      <c r="N10">
        <v>1</v>
      </c>
      <c r="O10">
        <v>1</v>
      </c>
      <c r="Q10">
        <v>1</v>
      </c>
      <c r="X10">
        <v>1</v>
      </c>
      <c r="Z10">
        <v>1</v>
      </c>
      <c r="AF10">
        <f>SUM(Table3[[#This Row],[Book]:[Column29]])</f>
        <v>7</v>
      </c>
      <c r="AG10">
        <f t="shared" si="0"/>
        <v>45</v>
      </c>
      <c r="AH10" s="2">
        <f t="shared" si="1"/>
        <v>0.2413793103448276</v>
      </c>
    </row>
    <row r="11" spans="1:34" ht="14.45" x14ac:dyDescent="0.35">
      <c r="A11" t="s">
        <v>97</v>
      </c>
      <c r="B11">
        <v>1</v>
      </c>
      <c r="C11">
        <v>1</v>
      </c>
      <c r="D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N11">
        <v>1</v>
      </c>
      <c r="O11">
        <v>1</v>
      </c>
      <c r="P11">
        <v>1</v>
      </c>
      <c r="R11">
        <v>1</v>
      </c>
      <c r="S11">
        <v>1</v>
      </c>
      <c r="T11">
        <v>1</v>
      </c>
      <c r="X11">
        <v>1</v>
      </c>
      <c r="Y11">
        <v>1</v>
      </c>
      <c r="Z11">
        <v>1</v>
      </c>
      <c r="AA11">
        <v>1</v>
      </c>
      <c r="AB11">
        <v>1</v>
      </c>
      <c r="AD11">
        <v>1</v>
      </c>
      <c r="AF11">
        <f>SUM(Table3[[#This Row],[Book]:[Column29]])</f>
        <v>22</v>
      </c>
      <c r="AG11" s="1">
        <f t="shared" si="0"/>
        <v>7</v>
      </c>
      <c r="AH11" s="2">
        <f t="shared" si="1"/>
        <v>0.75862068965517238</v>
      </c>
    </row>
    <row r="12" spans="1:34" ht="14.45" x14ac:dyDescent="0.35">
      <c r="A12" t="s">
        <v>98</v>
      </c>
      <c r="C12">
        <v>1</v>
      </c>
      <c r="J12">
        <v>1</v>
      </c>
      <c r="K12">
        <v>1</v>
      </c>
      <c r="L12">
        <v>1</v>
      </c>
      <c r="M12">
        <v>1</v>
      </c>
      <c r="O12">
        <v>1</v>
      </c>
      <c r="X12">
        <v>1</v>
      </c>
      <c r="Y12">
        <v>1</v>
      </c>
      <c r="Z12">
        <v>1</v>
      </c>
      <c r="AA12">
        <v>1</v>
      </c>
      <c r="AC12">
        <v>1</v>
      </c>
      <c r="AF12">
        <f>SUM(Table3[[#This Row],[Book]:[Column29]])</f>
        <v>11</v>
      </c>
      <c r="AG12">
        <f t="shared" si="0"/>
        <v>30</v>
      </c>
      <c r="AH12" s="2">
        <f t="shared" si="1"/>
        <v>0.37931034482758619</v>
      </c>
    </row>
    <row r="13" spans="1:34" ht="14.45" x14ac:dyDescent="0.35">
      <c r="A13" t="s">
        <v>103</v>
      </c>
      <c r="F13">
        <v>1</v>
      </c>
      <c r="H13">
        <v>1</v>
      </c>
      <c r="K13">
        <v>1</v>
      </c>
      <c r="M13">
        <v>1</v>
      </c>
      <c r="R13">
        <v>1</v>
      </c>
      <c r="S13">
        <v>1</v>
      </c>
      <c r="T13">
        <v>1</v>
      </c>
      <c r="X13">
        <v>1</v>
      </c>
      <c r="Y13">
        <v>1</v>
      </c>
      <c r="AC13">
        <v>1</v>
      </c>
      <c r="AD13">
        <v>1</v>
      </c>
      <c r="AF13">
        <f>SUM(Table3[[#This Row],[Book]:[Column29]])</f>
        <v>11</v>
      </c>
      <c r="AG13">
        <f t="shared" si="0"/>
        <v>30</v>
      </c>
      <c r="AH13" s="2">
        <f t="shared" si="1"/>
        <v>0.37931034482758619</v>
      </c>
    </row>
    <row r="14" spans="1:34" ht="14.45" x14ac:dyDescent="0.35">
      <c r="A14" t="s">
        <v>111</v>
      </c>
      <c r="N14">
        <v>1</v>
      </c>
      <c r="Q14">
        <v>1</v>
      </c>
      <c r="R14">
        <v>1</v>
      </c>
      <c r="U14">
        <v>1</v>
      </c>
      <c r="AD14">
        <v>1</v>
      </c>
      <c r="AF14">
        <f>SUM(Table3[[#This Row],[Book]:[Column29]])</f>
        <v>5</v>
      </c>
      <c r="AG14">
        <f t="shared" si="0"/>
        <v>54</v>
      </c>
      <c r="AH14" s="2">
        <f t="shared" si="1"/>
        <v>0.17241379310344829</v>
      </c>
    </row>
    <row r="15" spans="1:34" ht="14.45" x14ac:dyDescent="0.35">
      <c r="A15" t="s">
        <v>109</v>
      </c>
      <c r="W15">
        <v>1</v>
      </c>
      <c r="AB15">
        <v>1</v>
      </c>
      <c r="AF15">
        <f>SUM(Table3[[#This Row],[Book]:[Column29]])</f>
        <v>2</v>
      </c>
      <c r="AG15">
        <f t="shared" si="0"/>
        <v>85</v>
      </c>
      <c r="AH15" s="2">
        <f t="shared" si="1"/>
        <v>6.8965517241379309E-2</v>
      </c>
    </row>
    <row r="16" spans="1:34" ht="14.45" x14ac:dyDescent="0.35">
      <c r="A16" t="s">
        <v>75</v>
      </c>
      <c r="J16">
        <v>1</v>
      </c>
      <c r="Y16">
        <v>1</v>
      </c>
      <c r="AF16">
        <f>SUM(Table3[[#This Row],[Book]:[Column29]])</f>
        <v>2</v>
      </c>
      <c r="AG16">
        <f t="shared" si="0"/>
        <v>85</v>
      </c>
      <c r="AH16" s="2">
        <f t="shared" si="1"/>
        <v>6.8965517241379309E-2</v>
      </c>
    </row>
    <row r="17" spans="1:34" ht="14.45" x14ac:dyDescent="0.35">
      <c r="A17" t="s">
        <v>99</v>
      </c>
      <c r="B17">
        <v>1</v>
      </c>
      <c r="D17">
        <v>1</v>
      </c>
      <c r="N17">
        <v>1</v>
      </c>
      <c r="T17">
        <v>1</v>
      </c>
      <c r="X17">
        <v>1</v>
      </c>
      <c r="Y17">
        <v>1</v>
      </c>
      <c r="AC17">
        <v>1</v>
      </c>
      <c r="AF17">
        <f>SUM(Table3[[#This Row],[Book]:[Column29]])</f>
        <v>7</v>
      </c>
      <c r="AG17">
        <f t="shared" si="0"/>
        <v>45</v>
      </c>
      <c r="AH17" s="2">
        <f t="shared" si="1"/>
        <v>0.2413793103448276</v>
      </c>
    </row>
    <row r="18" spans="1:34" ht="14.45" x14ac:dyDescent="0.35">
      <c r="A18" t="s">
        <v>130</v>
      </c>
      <c r="N18">
        <v>1</v>
      </c>
      <c r="W18">
        <v>1</v>
      </c>
      <c r="Z18">
        <v>1</v>
      </c>
      <c r="AF18">
        <f>SUM(Table3[[#This Row],[Book]:[Column29]])</f>
        <v>3</v>
      </c>
      <c r="AG18">
        <f t="shared" si="0"/>
        <v>76</v>
      </c>
      <c r="AH18" s="2">
        <f t="shared" si="1"/>
        <v>0.10344827586206896</v>
      </c>
    </row>
    <row r="19" spans="1:34" ht="14.45" x14ac:dyDescent="0.35">
      <c r="A19" t="s">
        <v>84</v>
      </c>
      <c r="K19">
        <v>1</v>
      </c>
      <c r="V19">
        <v>1</v>
      </c>
      <c r="AF19">
        <f>SUM(Table3[[#This Row],[Book]:[Column29]])</f>
        <v>2</v>
      </c>
      <c r="AG19">
        <f t="shared" si="0"/>
        <v>85</v>
      </c>
      <c r="AH19" s="2">
        <f t="shared" si="1"/>
        <v>6.8965517241379309E-2</v>
      </c>
    </row>
    <row r="20" spans="1:34" ht="14.45" x14ac:dyDescent="0.35">
      <c r="A20" t="s">
        <v>86</v>
      </c>
      <c r="C20">
        <v>1</v>
      </c>
      <c r="K20">
        <v>1</v>
      </c>
      <c r="O20">
        <v>1</v>
      </c>
      <c r="V20">
        <v>1</v>
      </c>
      <c r="AD20">
        <v>1</v>
      </c>
      <c r="AF20">
        <f>SUM(Table3[[#This Row],[Book]:[Column29]])</f>
        <v>5</v>
      </c>
      <c r="AG20">
        <f t="shared" si="0"/>
        <v>54</v>
      </c>
      <c r="AH20" s="2">
        <f t="shared" si="1"/>
        <v>0.17241379310344829</v>
      </c>
    </row>
    <row r="21" spans="1:34" ht="14.45" x14ac:dyDescent="0.35">
      <c r="A21" t="s">
        <v>124</v>
      </c>
      <c r="C21">
        <v>1</v>
      </c>
      <c r="AC21">
        <v>1</v>
      </c>
      <c r="AF21">
        <f>SUM(Table3[[#This Row],[Book]:[Column29]])</f>
        <v>2</v>
      </c>
      <c r="AG21">
        <f t="shared" si="0"/>
        <v>85</v>
      </c>
      <c r="AH21" s="2">
        <f t="shared" si="1"/>
        <v>6.8965517241379309E-2</v>
      </c>
    </row>
    <row r="22" spans="1:34" ht="14.45" x14ac:dyDescent="0.35">
      <c r="A22" t="s">
        <v>3</v>
      </c>
      <c r="B22">
        <v>1</v>
      </c>
      <c r="D22">
        <v>1</v>
      </c>
      <c r="E22">
        <v>1</v>
      </c>
      <c r="F22">
        <v>1</v>
      </c>
      <c r="G22">
        <v>1</v>
      </c>
      <c r="H22">
        <v>1</v>
      </c>
      <c r="J22">
        <v>1</v>
      </c>
      <c r="K22">
        <v>1</v>
      </c>
      <c r="T22">
        <v>1</v>
      </c>
      <c r="U22">
        <v>1</v>
      </c>
      <c r="W22">
        <v>1</v>
      </c>
      <c r="X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F22">
        <f>SUM(Table3[[#This Row],[Book]:[Column29]])</f>
        <v>17</v>
      </c>
      <c r="AG22">
        <f t="shared" si="0"/>
        <v>17</v>
      </c>
      <c r="AH22" s="2">
        <f t="shared" si="1"/>
        <v>0.58620689655172409</v>
      </c>
    </row>
    <row r="23" spans="1:34" ht="14.45" x14ac:dyDescent="0.35">
      <c r="A23" t="s">
        <v>102</v>
      </c>
      <c r="C23">
        <v>1</v>
      </c>
      <c r="D23">
        <v>1</v>
      </c>
      <c r="N23">
        <v>1</v>
      </c>
      <c r="O23">
        <v>1</v>
      </c>
      <c r="Q23">
        <v>1</v>
      </c>
      <c r="W23">
        <v>1</v>
      </c>
      <c r="X23">
        <v>1</v>
      </c>
      <c r="AF23">
        <f>SUM(Table3[[#This Row],[Book]:[Column29]])</f>
        <v>7</v>
      </c>
      <c r="AG23">
        <f t="shared" si="0"/>
        <v>45</v>
      </c>
      <c r="AH23" s="2">
        <f t="shared" si="1"/>
        <v>0.2413793103448276</v>
      </c>
    </row>
    <row r="24" spans="1:34" ht="14.45" x14ac:dyDescent="0.35">
      <c r="A24" t="s">
        <v>101</v>
      </c>
      <c r="C24">
        <v>1</v>
      </c>
      <c r="I24">
        <v>1</v>
      </c>
      <c r="K24">
        <v>1</v>
      </c>
      <c r="N24">
        <v>1</v>
      </c>
      <c r="T24">
        <v>1</v>
      </c>
      <c r="U24">
        <v>1</v>
      </c>
      <c r="Y24">
        <v>1</v>
      </c>
      <c r="AF24">
        <f>SUM(Table3[[#This Row],[Book]:[Column29]])</f>
        <v>7</v>
      </c>
      <c r="AG24">
        <f t="shared" si="0"/>
        <v>45</v>
      </c>
      <c r="AH24" s="2">
        <f t="shared" si="1"/>
        <v>0.2413793103448276</v>
      </c>
    </row>
    <row r="25" spans="1:34" ht="14.45" x14ac:dyDescent="0.35">
      <c r="A25" t="s">
        <v>113</v>
      </c>
      <c r="B25">
        <v>1</v>
      </c>
      <c r="E25">
        <v>1</v>
      </c>
      <c r="K25">
        <v>1</v>
      </c>
      <c r="L25">
        <v>1</v>
      </c>
      <c r="O25">
        <v>1</v>
      </c>
      <c r="R25">
        <v>1</v>
      </c>
      <c r="U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F25">
        <f>SUM(Table3[[#This Row],[Book]:[Column29]])</f>
        <v>12</v>
      </c>
      <c r="AG25">
        <f t="shared" si="0"/>
        <v>25</v>
      </c>
      <c r="AH25" s="2">
        <f t="shared" si="1"/>
        <v>0.41379310344827586</v>
      </c>
    </row>
    <row r="26" spans="1:34" x14ac:dyDescent="0.25">
      <c r="A26" t="s">
        <v>83</v>
      </c>
      <c r="F26">
        <v>1</v>
      </c>
      <c r="O26">
        <v>1</v>
      </c>
      <c r="AC26">
        <v>1</v>
      </c>
      <c r="AF26">
        <f>SUM(Table3[[#This Row],[Book]:[Column29]])</f>
        <v>3</v>
      </c>
      <c r="AG26">
        <f t="shared" si="0"/>
        <v>76</v>
      </c>
      <c r="AH26" s="2">
        <f t="shared" si="1"/>
        <v>0.10344827586206896</v>
      </c>
    </row>
    <row r="27" spans="1:34" x14ac:dyDescent="0.25">
      <c r="A27" t="s">
        <v>108</v>
      </c>
      <c r="C27">
        <v>1</v>
      </c>
      <c r="K27">
        <v>1</v>
      </c>
      <c r="L27">
        <v>1</v>
      </c>
      <c r="O27">
        <v>1</v>
      </c>
      <c r="R27">
        <v>1</v>
      </c>
      <c r="AA27">
        <v>1</v>
      </c>
      <c r="AC27">
        <v>1</v>
      </c>
      <c r="AF27">
        <f>SUM(Table3[[#This Row],[Book]:[Column29]])</f>
        <v>7</v>
      </c>
      <c r="AG27">
        <f t="shared" si="0"/>
        <v>45</v>
      </c>
      <c r="AH27" s="2">
        <f t="shared" si="1"/>
        <v>0.2413793103448276</v>
      </c>
    </row>
    <row r="28" spans="1:34" x14ac:dyDescent="0.25">
      <c r="A28" t="s">
        <v>8</v>
      </c>
      <c r="B28">
        <v>1</v>
      </c>
      <c r="C28">
        <v>1</v>
      </c>
      <c r="D28">
        <v>1</v>
      </c>
      <c r="F28">
        <v>1</v>
      </c>
      <c r="G28">
        <v>1</v>
      </c>
      <c r="H28">
        <v>1</v>
      </c>
      <c r="J28">
        <v>1</v>
      </c>
      <c r="K28">
        <v>1</v>
      </c>
      <c r="L28">
        <v>1</v>
      </c>
      <c r="N28">
        <v>1</v>
      </c>
      <c r="O28">
        <v>1</v>
      </c>
      <c r="P28">
        <v>1</v>
      </c>
      <c r="R28">
        <v>1</v>
      </c>
      <c r="T28">
        <v>1</v>
      </c>
      <c r="V28">
        <v>1</v>
      </c>
      <c r="Y28">
        <v>1</v>
      </c>
      <c r="AA28">
        <v>1</v>
      </c>
      <c r="AD28">
        <v>1</v>
      </c>
      <c r="AF28">
        <f>SUM(Table3[[#This Row],[Book]:[Column29]])</f>
        <v>18</v>
      </c>
      <c r="AG28">
        <f t="shared" si="0"/>
        <v>13</v>
      </c>
      <c r="AH28" s="2">
        <f t="shared" si="1"/>
        <v>0.62068965517241381</v>
      </c>
    </row>
    <row r="29" spans="1:34" x14ac:dyDescent="0.25">
      <c r="A29" t="s">
        <v>52</v>
      </c>
      <c r="B29">
        <v>1</v>
      </c>
      <c r="C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T29">
        <v>1</v>
      </c>
      <c r="U29">
        <v>1</v>
      </c>
      <c r="V29">
        <v>1</v>
      </c>
      <c r="X29">
        <v>1</v>
      </c>
      <c r="Y29">
        <v>1</v>
      </c>
      <c r="AA29">
        <v>1</v>
      </c>
      <c r="AB29">
        <v>1</v>
      </c>
      <c r="AC29">
        <v>1</v>
      </c>
      <c r="AD29">
        <v>1</v>
      </c>
      <c r="AF29">
        <f>SUM(Table3[[#This Row],[Book]:[Column29]])</f>
        <v>20</v>
      </c>
      <c r="AG29" s="1">
        <f t="shared" si="0"/>
        <v>9</v>
      </c>
      <c r="AH29" s="2">
        <f t="shared" si="1"/>
        <v>0.68965517241379315</v>
      </c>
    </row>
    <row r="30" spans="1:34" x14ac:dyDescent="0.25">
      <c r="A30" t="s">
        <v>94</v>
      </c>
      <c r="I30">
        <v>1</v>
      </c>
      <c r="K30">
        <v>1</v>
      </c>
      <c r="O30">
        <v>1</v>
      </c>
      <c r="AC30">
        <v>1</v>
      </c>
      <c r="AF30">
        <f>SUM(Table3[[#This Row],[Book]:[Column29]])</f>
        <v>4</v>
      </c>
      <c r="AG30">
        <f t="shared" si="0"/>
        <v>67</v>
      </c>
      <c r="AH30" s="2">
        <f t="shared" si="1"/>
        <v>0.13793103448275862</v>
      </c>
    </row>
    <row r="31" spans="1:34" x14ac:dyDescent="0.25">
      <c r="A31" t="s">
        <v>107</v>
      </c>
      <c r="C31">
        <v>1</v>
      </c>
      <c r="F31">
        <v>1</v>
      </c>
      <c r="G31">
        <v>1</v>
      </c>
      <c r="I31">
        <v>1</v>
      </c>
      <c r="M31">
        <v>1</v>
      </c>
      <c r="O31">
        <v>1</v>
      </c>
      <c r="T31">
        <v>1</v>
      </c>
      <c r="U31">
        <v>1</v>
      </c>
      <c r="AC31">
        <v>1</v>
      </c>
      <c r="AD31">
        <v>1</v>
      </c>
      <c r="AF31">
        <f>SUM(Table3[[#This Row],[Book]:[Column29]])</f>
        <v>10</v>
      </c>
      <c r="AG31">
        <f t="shared" si="0"/>
        <v>32</v>
      </c>
      <c r="AH31" s="2">
        <f t="shared" si="1"/>
        <v>0.34482758620689657</v>
      </c>
    </row>
    <row r="32" spans="1:34" x14ac:dyDescent="0.25">
      <c r="A32" t="s">
        <v>56</v>
      </c>
      <c r="C32">
        <v>1</v>
      </c>
      <c r="F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O32">
        <v>1</v>
      </c>
      <c r="R32">
        <v>1</v>
      </c>
      <c r="T32">
        <v>1</v>
      </c>
      <c r="U32">
        <v>1</v>
      </c>
      <c r="V32">
        <v>1</v>
      </c>
      <c r="Y32">
        <v>1</v>
      </c>
      <c r="AA32">
        <v>1</v>
      </c>
      <c r="AB32">
        <v>1</v>
      </c>
      <c r="AC32">
        <v>1</v>
      </c>
      <c r="AD32">
        <v>1</v>
      </c>
      <c r="AF32">
        <f>SUM(Table3[[#This Row],[Book]:[Column29]])</f>
        <v>18</v>
      </c>
      <c r="AG32">
        <f t="shared" si="0"/>
        <v>13</v>
      </c>
      <c r="AH32" s="2">
        <f t="shared" si="1"/>
        <v>0.62068965517241381</v>
      </c>
    </row>
    <row r="33" spans="1:34" x14ac:dyDescent="0.25">
      <c r="A33" t="s">
        <v>112</v>
      </c>
      <c r="D33">
        <v>1</v>
      </c>
      <c r="N33">
        <v>1</v>
      </c>
      <c r="O33">
        <v>1</v>
      </c>
      <c r="P33">
        <v>1</v>
      </c>
      <c r="R33">
        <v>1</v>
      </c>
      <c r="S33">
        <v>1</v>
      </c>
      <c r="AD33">
        <v>1</v>
      </c>
      <c r="AF33">
        <f>SUM(Table3[[#This Row],[Book]:[Column29]])</f>
        <v>7</v>
      </c>
      <c r="AG33">
        <f t="shared" si="0"/>
        <v>45</v>
      </c>
      <c r="AH33" s="2">
        <f t="shared" si="1"/>
        <v>0.2413793103448276</v>
      </c>
    </row>
    <row r="34" spans="1:34" x14ac:dyDescent="0.25">
      <c r="A34" t="s">
        <v>43</v>
      </c>
      <c r="E34">
        <v>1</v>
      </c>
      <c r="K34">
        <v>1</v>
      </c>
      <c r="O34">
        <v>1</v>
      </c>
      <c r="Q34">
        <v>1</v>
      </c>
      <c r="R34">
        <v>1</v>
      </c>
      <c r="S34">
        <v>1</v>
      </c>
      <c r="U34">
        <v>1</v>
      </c>
      <c r="X34">
        <v>1</v>
      </c>
      <c r="Y34">
        <v>1</v>
      </c>
      <c r="Z34">
        <v>1</v>
      </c>
      <c r="AF34">
        <f>SUM(Table3[[#This Row],[Book]:[Column29]])</f>
        <v>10</v>
      </c>
      <c r="AG34">
        <f t="shared" si="0"/>
        <v>32</v>
      </c>
      <c r="AH34" s="2">
        <f t="shared" si="1"/>
        <v>0.34482758620689657</v>
      </c>
    </row>
    <row r="35" spans="1:34" x14ac:dyDescent="0.25">
      <c r="A35" t="s">
        <v>82</v>
      </c>
      <c r="B35">
        <v>1</v>
      </c>
      <c r="D35">
        <v>1</v>
      </c>
      <c r="E35">
        <v>1</v>
      </c>
      <c r="G35">
        <v>1</v>
      </c>
      <c r="H35">
        <v>1</v>
      </c>
      <c r="J35">
        <v>1</v>
      </c>
      <c r="K35">
        <v>1</v>
      </c>
      <c r="L35">
        <v>1</v>
      </c>
      <c r="M35">
        <v>1</v>
      </c>
      <c r="N35">
        <v>1</v>
      </c>
      <c r="Q35">
        <v>1</v>
      </c>
      <c r="R35">
        <v>1</v>
      </c>
      <c r="S35">
        <v>1</v>
      </c>
      <c r="T35">
        <v>1</v>
      </c>
      <c r="U35">
        <v>1</v>
      </c>
      <c r="Y35">
        <v>1</v>
      </c>
      <c r="AA35">
        <v>1</v>
      </c>
      <c r="AB35">
        <v>1</v>
      </c>
      <c r="AC35">
        <v>1</v>
      </c>
      <c r="AD35">
        <v>1</v>
      </c>
      <c r="AF35">
        <f>SUM(Table3[[#This Row],[Book]:[Column29]])</f>
        <v>20</v>
      </c>
      <c r="AG35">
        <f t="shared" ref="AG35:AG66" si="2">RANK(AF35,$AF$3:$AF$104)</f>
        <v>9</v>
      </c>
      <c r="AH35" s="2">
        <f t="shared" si="1"/>
        <v>0.68965517241379315</v>
      </c>
    </row>
    <row r="36" spans="1:34" x14ac:dyDescent="0.25">
      <c r="A36" t="s">
        <v>64</v>
      </c>
      <c r="C36">
        <v>1</v>
      </c>
      <c r="K36">
        <v>1</v>
      </c>
      <c r="L36">
        <v>1</v>
      </c>
      <c r="M36">
        <v>1</v>
      </c>
      <c r="N36">
        <v>1</v>
      </c>
      <c r="O36">
        <v>1</v>
      </c>
      <c r="Q36">
        <v>1</v>
      </c>
      <c r="R36">
        <v>1</v>
      </c>
      <c r="S36">
        <v>1</v>
      </c>
      <c r="U36">
        <v>1</v>
      </c>
      <c r="V36">
        <v>1</v>
      </c>
      <c r="X36">
        <v>1</v>
      </c>
      <c r="Y36">
        <v>1</v>
      </c>
      <c r="Z36">
        <v>1</v>
      </c>
      <c r="AA36">
        <v>1</v>
      </c>
      <c r="AC36">
        <v>1</v>
      </c>
      <c r="AD36">
        <v>1</v>
      </c>
      <c r="AF36">
        <f>SUM(Table3[[#This Row],[Book]:[Column29]])</f>
        <v>17</v>
      </c>
      <c r="AG36">
        <f t="shared" si="2"/>
        <v>17</v>
      </c>
      <c r="AH36" s="2">
        <f t="shared" si="1"/>
        <v>0.58620689655172409</v>
      </c>
    </row>
    <row r="37" spans="1:34" x14ac:dyDescent="0.25">
      <c r="A37" t="s">
        <v>47</v>
      </c>
      <c r="G37">
        <v>1</v>
      </c>
      <c r="H37">
        <v>1</v>
      </c>
      <c r="J37">
        <v>1</v>
      </c>
      <c r="K37">
        <v>1</v>
      </c>
      <c r="O37">
        <v>1</v>
      </c>
      <c r="P37">
        <v>1</v>
      </c>
      <c r="S37">
        <v>1</v>
      </c>
      <c r="AA37">
        <v>1</v>
      </c>
      <c r="AD37">
        <v>1</v>
      </c>
      <c r="AF37">
        <f>SUM(Table3[[#This Row],[Book]:[Column29]])</f>
        <v>9</v>
      </c>
      <c r="AG37">
        <f t="shared" si="2"/>
        <v>38</v>
      </c>
      <c r="AH37" s="2">
        <f t="shared" si="1"/>
        <v>0.31034482758620691</v>
      </c>
    </row>
    <row r="38" spans="1:34" x14ac:dyDescent="0.25">
      <c r="A38" t="s">
        <v>67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R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F38">
        <f>SUM(Table3[[#This Row],[Book]:[Column29]])</f>
        <v>27</v>
      </c>
      <c r="AG38" s="1">
        <f t="shared" si="2"/>
        <v>1</v>
      </c>
      <c r="AH38" s="2">
        <f t="shared" si="1"/>
        <v>0.93103448275862066</v>
      </c>
    </row>
    <row r="39" spans="1:34" x14ac:dyDescent="0.25">
      <c r="A39" t="s">
        <v>129</v>
      </c>
      <c r="K39">
        <v>1</v>
      </c>
      <c r="L39">
        <v>1</v>
      </c>
      <c r="M39">
        <v>1</v>
      </c>
      <c r="O39">
        <v>1</v>
      </c>
      <c r="Y39">
        <v>1</v>
      </c>
      <c r="AF39">
        <f>SUM(Table3[[#This Row],[Book]:[Column29]])</f>
        <v>5</v>
      </c>
      <c r="AG39">
        <f t="shared" si="2"/>
        <v>54</v>
      </c>
      <c r="AH39" s="2">
        <f t="shared" si="1"/>
        <v>0.17241379310344829</v>
      </c>
    </row>
    <row r="40" spans="1:34" x14ac:dyDescent="0.25">
      <c r="A40" t="s">
        <v>96</v>
      </c>
      <c r="B40">
        <v>1</v>
      </c>
      <c r="G40">
        <v>1</v>
      </c>
      <c r="K40">
        <v>1</v>
      </c>
      <c r="L40">
        <v>1</v>
      </c>
      <c r="N40">
        <v>1</v>
      </c>
      <c r="O40">
        <v>1</v>
      </c>
      <c r="P40">
        <v>1</v>
      </c>
      <c r="R40">
        <v>1</v>
      </c>
      <c r="T40">
        <v>1</v>
      </c>
      <c r="U40">
        <v>1</v>
      </c>
      <c r="V40">
        <v>1</v>
      </c>
      <c r="X40">
        <v>1</v>
      </c>
      <c r="Y40">
        <v>1</v>
      </c>
      <c r="AD40">
        <v>1</v>
      </c>
      <c r="AF40">
        <f>SUM(Table3[[#This Row],[Book]:[Column29]])</f>
        <v>14</v>
      </c>
      <c r="AG40">
        <f t="shared" si="2"/>
        <v>22</v>
      </c>
      <c r="AH40" s="2">
        <f t="shared" si="1"/>
        <v>0.48275862068965519</v>
      </c>
    </row>
    <row r="41" spans="1:34" x14ac:dyDescent="0.25">
      <c r="A41" t="s">
        <v>70</v>
      </c>
      <c r="B41">
        <v>1</v>
      </c>
      <c r="C41">
        <v>1</v>
      </c>
      <c r="E41">
        <v>1</v>
      </c>
      <c r="G41">
        <v>1</v>
      </c>
      <c r="H41">
        <v>1</v>
      </c>
      <c r="J41">
        <v>1</v>
      </c>
      <c r="K41">
        <v>1</v>
      </c>
      <c r="N41">
        <v>1</v>
      </c>
      <c r="O41">
        <v>1</v>
      </c>
      <c r="Q41">
        <v>1</v>
      </c>
      <c r="R41">
        <v>1</v>
      </c>
      <c r="S41">
        <v>1</v>
      </c>
      <c r="U41">
        <v>1</v>
      </c>
      <c r="W41">
        <v>1</v>
      </c>
      <c r="X41">
        <v>1</v>
      </c>
      <c r="Z41">
        <v>1</v>
      </c>
      <c r="AA41">
        <v>1</v>
      </c>
      <c r="AC41">
        <v>1</v>
      </c>
      <c r="AF41">
        <f>SUM(Table3[[#This Row],[Book]:[Column29]])</f>
        <v>18</v>
      </c>
      <c r="AG41">
        <f t="shared" si="2"/>
        <v>13</v>
      </c>
      <c r="AH41" s="2">
        <f t="shared" si="1"/>
        <v>0.62068965517241381</v>
      </c>
    </row>
    <row r="42" spans="1:34" x14ac:dyDescent="0.25">
      <c r="A42" t="s">
        <v>92</v>
      </c>
      <c r="R42">
        <v>1</v>
      </c>
      <c r="Y42">
        <v>1</v>
      </c>
      <c r="AF42">
        <f>SUM(Table3[[#This Row],[Book]:[Column29]])</f>
        <v>2</v>
      </c>
      <c r="AG42">
        <f t="shared" si="2"/>
        <v>85</v>
      </c>
      <c r="AH42" s="2">
        <f t="shared" si="1"/>
        <v>6.8965517241379309E-2</v>
      </c>
    </row>
    <row r="43" spans="1:34" x14ac:dyDescent="0.25">
      <c r="A43" t="s">
        <v>91</v>
      </c>
      <c r="B43">
        <v>1</v>
      </c>
      <c r="H43">
        <v>1</v>
      </c>
      <c r="J43">
        <v>1</v>
      </c>
      <c r="K43">
        <v>1</v>
      </c>
      <c r="N43">
        <v>1</v>
      </c>
      <c r="O43">
        <v>1</v>
      </c>
      <c r="R43">
        <v>1</v>
      </c>
      <c r="T43">
        <v>1</v>
      </c>
      <c r="Y43">
        <v>1</v>
      </c>
      <c r="Z43">
        <v>1</v>
      </c>
      <c r="AA43">
        <v>1</v>
      </c>
      <c r="AB43">
        <v>1</v>
      </c>
      <c r="AF43">
        <f>SUM(Table3[[#This Row],[Book]:[Column29]])</f>
        <v>12</v>
      </c>
      <c r="AG43">
        <f t="shared" si="2"/>
        <v>25</v>
      </c>
      <c r="AH43" s="2">
        <f t="shared" si="1"/>
        <v>0.41379310344827586</v>
      </c>
    </row>
    <row r="44" spans="1:34" x14ac:dyDescent="0.25">
      <c r="A44" t="s">
        <v>126</v>
      </c>
      <c r="C44">
        <v>1</v>
      </c>
      <c r="V44">
        <v>1</v>
      </c>
      <c r="AC44">
        <v>1</v>
      </c>
      <c r="AF44">
        <f>SUM(Table3[[#This Row],[Book]:[Column29]])</f>
        <v>3</v>
      </c>
      <c r="AG44">
        <f t="shared" si="2"/>
        <v>76</v>
      </c>
      <c r="AH44" s="2">
        <f t="shared" si="1"/>
        <v>0.10344827586206896</v>
      </c>
    </row>
    <row r="45" spans="1:34" x14ac:dyDescent="0.25">
      <c r="A45" t="s">
        <v>57</v>
      </c>
      <c r="H45">
        <v>1</v>
      </c>
      <c r="I45">
        <v>1</v>
      </c>
      <c r="J45">
        <v>1</v>
      </c>
      <c r="K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V45">
        <v>1</v>
      </c>
      <c r="X45">
        <v>1</v>
      </c>
      <c r="Y45">
        <v>1</v>
      </c>
      <c r="Z45">
        <v>1</v>
      </c>
      <c r="AA45">
        <v>1</v>
      </c>
      <c r="AD45">
        <v>1</v>
      </c>
      <c r="AF45">
        <f>SUM(Table3[[#This Row],[Book]:[Column29]])</f>
        <v>16</v>
      </c>
      <c r="AG45">
        <f t="shared" si="2"/>
        <v>19</v>
      </c>
      <c r="AH45" s="2">
        <f t="shared" si="1"/>
        <v>0.55172413793103448</v>
      </c>
    </row>
    <row r="46" spans="1:34" x14ac:dyDescent="0.25">
      <c r="A46" t="s">
        <v>162</v>
      </c>
      <c r="N46">
        <v>1</v>
      </c>
      <c r="R46">
        <v>1</v>
      </c>
      <c r="U46">
        <v>1</v>
      </c>
      <c r="AD46">
        <v>1</v>
      </c>
      <c r="AF46">
        <f>SUM(Table3[[#This Row],[Book]:[Column29]])</f>
        <v>4</v>
      </c>
      <c r="AG46">
        <f t="shared" si="2"/>
        <v>67</v>
      </c>
      <c r="AH46" s="2">
        <f t="shared" ref="AH46" si="3">AF46/29</f>
        <v>0.13793103448275862</v>
      </c>
    </row>
    <row r="47" spans="1:34" x14ac:dyDescent="0.25">
      <c r="A47" t="s">
        <v>114</v>
      </c>
      <c r="D47">
        <v>1</v>
      </c>
      <c r="J47">
        <v>1</v>
      </c>
      <c r="K47">
        <v>1</v>
      </c>
      <c r="N47">
        <v>1</v>
      </c>
      <c r="O47">
        <v>1</v>
      </c>
      <c r="P47">
        <v>1</v>
      </c>
      <c r="Q47">
        <v>1</v>
      </c>
      <c r="S47">
        <v>1</v>
      </c>
      <c r="T47">
        <v>1</v>
      </c>
      <c r="W47">
        <v>1</v>
      </c>
      <c r="X47">
        <v>1</v>
      </c>
      <c r="Y47">
        <v>1</v>
      </c>
      <c r="Z47">
        <v>1</v>
      </c>
      <c r="AF47">
        <f>SUM(Table3[[#This Row],[Book]:[Column29]])</f>
        <v>13</v>
      </c>
      <c r="AG47">
        <f t="shared" si="2"/>
        <v>23</v>
      </c>
      <c r="AH47" s="2">
        <f t="shared" si="1"/>
        <v>0.44827586206896552</v>
      </c>
    </row>
    <row r="48" spans="1:34" x14ac:dyDescent="0.25">
      <c r="A48" t="s">
        <v>117</v>
      </c>
      <c r="G48">
        <v>1</v>
      </c>
      <c r="Q48">
        <v>1</v>
      </c>
      <c r="AF48">
        <f>SUM(Table3[[#This Row],[Book]:[Column29]])</f>
        <v>2</v>
      </c>
      <c r="AG48">
        <f t="shared" si="2"/>
        <v>85</v>
      </c>
      <c r="AH48" s="2">
        <f t="shared" si="1"/>
        <v>6.8965517241379309E-2</v>
      </c>
    </row>
    <row r="49" spans="1:34" x14ac:dyDescent="0.25">
      <c r="A49" t="s">
        <v>81</v>
      </c>
      <c r="C49">
        <v>1</v>
      </c>
      <c r="M49">
        <v>1</v>
      </c>
      <c r="R49">
        <v>1</v>
      </c>
      <c r="AD49">
        <v>1</v>
      </c>
      <c r="AF49">
        <f>SUM(Table3[[#This Row],[Book]:[Column29]])</f>
        <v>4</v>
      </c>
      <c r="AG49">
        <f t="shared" si="2"/>
        <v>67</v>
      </c>
      <c r="AH49" s="2">
        <f t="shared" si="1"/>
        <v>0.13793103448275862</v>
      </c>
    </row>
    <row r="50" spans="1:34" x14ac:dyDescent="0.25">
      <c r="A50" t="s">
        <v>46</v>
      </c>
      <c r="C50">
        <v>1</v>
      </c>
      <c r="F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R50">
        <v>1</v>
      </c>
      <c r="T50">
        <v>1</v>
      </c>
      <c r="U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F50">
        <f>SUM(Table3[[#This Row],[Book]:[Column29]])</f>
        <v>20</v>
      </c>
      <c r="AG50" s="1">
        <f t="shared" si="2"/>
        <v>9</v>
      </c>
      <c r="AH50" s="2">
        <f t="shared" si="1"/>
        <v>0.68965517241379315</v>
      </c>
    </row>
    <row r="51" spans="1:34" x14ac:dyDescent="0.25">
      <c r="A51" t="s">
        <v>85</v>
      </c>
      <c r="G51">
        <v>1</v>
      </c>
      <c r="AA51">
        <v>1</v>
      </c>
      <c r="AC51">
        <v>1</v>
      </c>
      <c r="AF51">
        <f>SUM(Table3[[#This Row],[Book]:[Column29]])</f>
        <v>3</v>
      </c>
      <c r="AG51">
        <f t="shared" si="2"/>
        <v>76</v>
      </c>
      <c r="AH51" s="2">
        <f t="shared" si="1"/>
        <v>0.10344827586206896</v>
      </c>
    </row>
    <row r="52" spans="1:34" x14ac:dyDescent="0.25">
      <c r="A52" t="s">
        <v>66</v>
      </c>
      <c r="C52">
        <v>1</v>
      </c>
      <c r="J52">
        <v>1</v>
      </c>
      <c r="K52">
        <v>1</v>
      </c>
      <c r="L52">
        <v>1</v>
      </c>
      <c r="O52">
        <v>1</v>
      </c>
      <c r="R52">
        <v>1</v>
      </c>
      <c r="T52">
        <v>1</v>
      </c>
      <c r="Y52">
        <v>1</v>
      </c>
      <c r="AC52">
        <v>1</v>
      </c>
      <c r="AF52">
        <f>SUM(Table3[[#This Row],[Book]:[Column29]])</f>
        <v>9</v>
      </c>
      <c r="AG52">
        <f t="shared" si="2"/>
        <v>38</v>
      </c>
      <c r="AH52" s="2">
        <f t="shared" si="1"/>
        <v>0.31034482758620691</v>
      </c>
    </row>
    <row r="53" spans="1:34" x14ac:dyDescent="0.25">
      <c r="A53" t="s">
        <v>62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F53">
        <f>SUM(Table3[[#This Row],[Book]:[Column29]])</f>
        <v>27</v>
      </c>
      <c r="AG53" s="1">
        <f t="shared" si="2"/>
        <v>1</v>
      </c>
      <c r="AH53" s="2">
        <f t="shared" si="1"/>
        <v>0.93103448275862066</v>
      </c>
    </row>
    <row r="54" spans="1:34" x14ac:dyDescent="0.25">
      <c r="A54" t="s">
        <v>100</v>
      </c>
      <c r="I54">
        <v>1</v>
      </c>
      <c r="J54">
        <v>1</v>
      </c>
      <c r="P54">
        <v>1</v>
      </c>
      <c r="AB54">
        <v>1</v>
      </c>
      <c r="AC54">
        <v>1</v>
      </c>
      <c r="AF54">
        <f>SUM(Table3[[#This Row],[Book]:[Column29]])</f>
        <v>5</v>
      </c>
      <c r="AG54">
        <f t="shared" si="2"/>
        <v>54</v>
      </c>
      <c r="AH54" s="2">
        <f t="shared" si="1"/>
        <v>0.17241379310344829</v>
      </c>
    </row>
    <row r="55" spans="1:34" x14ac:dyDescent="0.25">
      <c r="A55" t="s">
        <v>110</v>
      </c>
      <c r="B55">
        <v>1</v>
      </c>
      <c r="E55">
        <v>1</v>
      </c>
      <c r="F55">
        <v>1</v>
      </c>
      <c r="J55">
        <v>1</v>
      </c>
      <c r="M55">
        <v>1</v>
      </c>
      <c r="N55">
        <v>1</v>
      </c>
      <c r="O55">
        <v>1</v>
      </c>
      <c r="R55">
        <v>1</v>
      </c>
      <c r="X55">
        <v>1</v>
      </c>
      <c r="AF55">
        <f>SUM(Table3[[#This Row],[Book]:[Column29]])</f>
        <v>9</v>
      </c>
      <c r="AG55">
        <f t="shared" si="2"/>
        <v>38</v>
      </c>
      <c r="AH55" s="2">
        <f t="shared" si="1"/>
        <v>0.31034482758620691</v>
      </c>
    </row>
    <row r="56" spans="1:34" x14ac:dyDescent="0.25">
      <c r="A56" t="s">
        <v>122</v>
      </c>
      <c r="AA56">
        <v>1</v>
      </c>
      <c r="AB56">
        <v>1</v>
      </c>
      <c r="AD56">
        <v>1</v>
      </c>
      <c r="AF56">
        <f>SUM(Table3[[#This Row],[Book]:[Column29]])</f>
        <v>3</v>
      </c>
      <c r="AG56">
        <f t="shared" si="2"/>
        <v>76</v>
      </c>
      <c r="AH56" s="2">
        <f t="shared" si="1"/>
        <v>0.10344827586206896</v>
      </c>
    </row>
    <row r="57" spans="1:34" x14ac:dyDescent="0.25">
      <c r="A57" t="s">
        <v>125</v>
      </c>
      <c r="E57">
        <v>1</v>
      </c>
      <c r="X57">
        <v>1</v>
      </c>
      <c r="AF57">
        <f>SUM(Table3[[#This Row],[Book]:[Column29]])</f>
        <v>2</v>
      </c>
      <c r="AG57">
        <f t="shared" si="2"/>
        <v>85</v>
      </c>
      <c r="AH57" s="2">
        <f t="shared" si="1"/>
        <v>6.8965517241379309E-2</v>
      </c>
    </row>
    <row r="58" spans="1:34" x14ac:dyDescent="0.25">
      <c r="A58" t="s">
        <v>53</v>
      </c>
      <c r="B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R58">
        <v>1</v>
      </c>
      <c r="T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F58">
        <f>SUM(Table3[[#This Row],[Book]:[Column29]])</f>
        <v>24</v>
      </c>
      <c r="AG58" s="1">
        <f t="shared" si="2"/>
        <v>5</v>
      </c>
      <c r="AH58" s="2">
        <f t="shared" si="1"/>
        <v>0.82758620689655171</v>
      </c>
    </row>
    <row r="59" spans="1:34" x14ac:dyDescent="0.25">
      <c r="A59" t="s">
        <v>5</v>
      </c>
      <c r="B59">
        <v>1</v>
      </c>
      <c r="D59">
        <v>1</v>
      </c>
      <c r="G59">
        <v>1</v>
      </c>
      <c r="H59">
        <v>1</v>
      </c>
      <c r="I59">
        <v>1</v>
      </c>
      <c r="J59">
        <v>1</v>
      </c>
      <c r="K59">
        <v>1</v>
      </c>
      <c r="O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C59">
        <v>1</v>
      </c>
      <c r="AD59">
        <v>1</v>
      </c>
      <c r="AF59">
        <f>SUM(Table3[[#This Row],[Book]:[Column29]])</f>
        <v>18</v>
      </c>
      <c r="AG59">
        <f t="shared" si="2"/>
        <v>13</v>
      </c>
      <c r="AH59" s="2">
        <f t="shared" si="1"/>
        <v>0.62068965517241381</v>
      </c>
    </row>
    <row r="60" spans="1:34" x14ac:dyDescent="0.25">
      <c r="A60" t="s">
        <v>6</v>
      </c>
      <c r="B60">
        <v>1</v>
      </c>
      <c r="N60">
        <v>1</v>
      </c>
      <c r="Q60">
        <v>1</v>
      </c>
      <c r="AC60">
        <v>1</v>
      </c>
      <c r="AF60">
        <f>SUM(Table3[[#This Row],[Book]:[Column29]])</f>
        <v>4</v>
      </c>
      <c r="AG60">
        <f t="shared" si="2"/>
        <v>67</v>
      </c>
      <c r="AH60" s="2">
        <f t="shared" si="1"/>
        <v>0.13793103448275862</v>
      </c>
    </row>
    <row r="61" spans="1:34" x14ac:dyDescent="0.25">
      <c r="A61" t="s">
        <v>93</v>
      </c>
      <c r="D61">
        <v>1</v>
      </c>
      <c r="O61">
        <v>1</v>
      </c>
      <c r="AC61">
        <v>1</v>
      </c>
      <c r="AF61">
        <f>SUM(Table3[[#This Row],[Book]:[Column29]])</f>
        <v>3</v>
      </c>
      <c r="AG61">
        <f t="shared" si="2"/>
        <v>76</v>
      </c>
      <c r="AH61" s="2">
        <f t="shared" si="1"/>
        <v>0.10344827586206896</v>
      </c>
    </row>
    <row r="62" spans="1:34" x14ac:dyDescent="0.25">
      <c r="A62" t="s">
        <v>123</v>
      </c>
      <c r="K62">
        <v>1</v>
      </c>
      <c r="Y62">
        <v>1</v>
      </c>
      <c r="AF62">
        <f>SUM(Table3[[#This Row],[Book]:[Column29]])</f>
        <v>2</v>
      </c>
      <c r="AG62">
        <f t="shared" si="2"/>
        <v>85</v>
      </c>
      <c r="AH62" s="2">
        <f t="shared" si="1"/>
        <v>6.8965517241379309E-2</v>
      </c>
    </row>
    <row r="63" spans="1:34" x14ac:dyDescent="0.25">
      <c r="A63" t="s">
        <v>65</v>
      </c>
      <c r="L63">
        <v>1</v>
      </c>
      <c r="O63">
        <v>1</v>
      </c>
      <c r="AB63">
        <v>1</v>
      </c>
      <c r="AC63">
        <v>1</v>
      </c>
      <c r="AD63">
        <v>1</v>
      </c>
      <c r="AF63">
        <f>SUM(Table3[[#This Row],[Book]:[Column29]])</f>
        <v>5</v>
      </c>
      <c r="AG63">
        <f t="shared" si="2"/>
        <v>54</v>
      </c>
      <c r="AH63" s="2">
        <f t="shared" si="1"/>
        <v>0.17241379310344829</v>
      </c>
    </row>
    <row r="64" spans="1:34" x14ac:dyDescent="0.25">
      <c r="A64" t="s">
        <v>49</v>
      </c>
      <c r="B64">
        <v>1</v>
      </c>
      <c r="C64">
        <v>1</v>
      </c>
      <c r="D64">
        <v>1</v>
      </c>
      <c r="H64">
        <v>1</v>
      </c>
      <c r="J64">
        <v>1</v>
      </c>
      <c r="K64">
        <v>1</v>
      </c>
      <c r="L64">
        <v>1</v>
      </c>
      <c r="Q64">
        <v>1</v>
      </c>
      <c r="R64">
        <v>1</v>
      </c>
      <c r="S64">
        <v>1</v>
      </c>
      <c r="T64">
        <v>1</v>
      </c>
      <c r="U64">
        <v>1</v>
      </c>
      <c r="Z64">
        <v>1</v>
      </c>
      <c r="AA64">
        <v>1</v>
      </c>
      <c r="AB64">
        <v>1</v>
      </c>
      <c r="AC64">
        <v>1</v>
      </c>
      <c r="AF64">
        <f>SUM(Table3[[#This Row],[Book]:[Column29]])</f>
        <v>16</v>
      </c>
      <c r="AG64">
        <f t="shared" si="2"/>
        <v>19</v>
      </c>
      <c r="AH64" s="2">
        <f t="shared" si="1"/>
        <v>0.55172413793103448</v>
      </c>
    </row>
    <row r="65" spans="1:34" x14ac:dyDescent="0.25">
      <c r="A65" t="s">
        <v>95</v>
      </c>
      <c r="K65">
        <v>1</v>
      </c>
      <c r="O65">
        <v>1</v>
      </c>
      <c r="AD65">
        <v>1</v>
      </c>
      <c r="AF65">
        <f>SUM(Table3[[#This Row],[Book]:[Column29]])</f>
        <v>3</v>
      </c>
      <c r="AG65">
        <f t="shared" si="2"/>
        <v>76</v>
      </c>
      <c r="AH65" s="2">
        <f t="shared" si="1"/>
        <v>0.10344827586206896</v>
      </c>
    </row>
    <row r="66" spans="1:34" x14ac:dyDescent="0.25">
      <c r="A66" t="s">
        <v>127</v>
      </c>
      <c r="O66">
        <v>1</v>
      </c>
      <c r="AB66">
        <v>1</v>
      </c>
      <c r="AF66">
        <f>SUM(Table3[[#This Row],[Book]:[Column29]])</f>
        <v>2</v>
      </c>
      <c r="AG66">
        <f t="shared" si="2"/>
        <v>85</v>
      </c>
      <c r="AH66" s="2">
        <f t="shared" si="1"/>
        <v>6.8965517241379309E-2</v>
      </c>
    </row>
    <row r="67" spans="1:34" x14ac:dyDescent="0.25">
      <c r="A67" t="s">
        <v>72</v>
      </c>
      <c r="F67">
        <v>1</v>
      </c>
      <c r="G67">
        <v>1</v>
      </c>
      <c r="I67">
        <v>1</v>
      </c>
      <c r="N67">
        <v>1</v>
      </c>
      <c r="O67">
        <v>1</v>
      </c>
      <c r="Q67">
        <v>1</v>
      </c>
      <c r="S67">
        <v>1</v>
      </c>
      <c r="V67">
        <v>1</v>
      </c>
      <c r="AB67">
        <v>1</v>
      </c>
      <c r="AD67">
        <v>1</v>
      </c>
      <c r="AF67">
        <f>SUM(Table3[[#This Row],[Book]:[Column29]])</f>
        <v>10</v>
      </c>
      <c r="AG67">
        <f t="shared" ref="AG67:AG98" si="4">RANK(AF67,$AF$3:$AF$104)</f>
        <v>32</v>
      </c>
      <c r="AH67" s="2">
        <f t="shared" ref="AH67:AH104" si="5">AF67/29</f>
        <v>0.34482758620689657</v>
      </c>
    </row>
    <row r="68" spans="1:34" x14ac:dyDescent="0.25">
      <c r="A68" t="s">
        <v>80</v>
      </c>
      <c r="H68">
        <v>1</v>
      </c>
      <c r="N68">
        <v>1</v>
      </c>
      <c r="R68">
        <v>1</v>
      </c>
      <c r="Y68">
        <v>1</v>
      </c>
      <c r="AB68">
        <v>1</v>
      </c>
      <c r="AF68">
        <f>SUM(Table3[[#This Row],[Book]:[Column29]])</f>
        <v>5</v>
      </c>
      <c r="AG68">
        <f t="shared" si="4"/>
        <v>54</v>
      </c>
      <c r="AH68" s="2">
        <f t="shared" si="5"/>
        <v>0.17241379310344829</v>
      </c>
    </row>
    <row r="69" spans="1:34" x14ac:dyDescent="0.25">
      <c r="A69" t="s">
        <v>71</v>
      </c>
      <c r="E69">
        <v>1</v>
      </c>
      <c r="H69">
        <v>1</v>
      </c>
      <c r="K69">
        <v>1</v>
      </c>
      <c r="M69">
        <v>1</v>
      </c>
      <c r="O69">
        <v>1</v>
      </c>
      <c r="U69">
        <v>1</v>
      </c>
      <c r="X69">
        <v>1</v>
      </c>
      <c r="Z69">
        <v>1</v>
      </c>
      <c r="AA69">
        <v>1</v>
      </c>
      <c r="AC69">
        <v>1</v>
      </c>
      <c r="AF69">
        <f>SUM(Table3[[#This Row],[Book]:[Column29]])</f>
        <v>10</v>
      </c>
      <c r="AG69">
        <f t="shared" si="4"/>
        <v>32</v>
      </c>
      <c r="AH69" s="2">
        <f t="shared" si="5"/>
        <v>0.34482758620689657</v>
      </c>
    </row>
    <row r="70" spans="1:34" x14ac:dyDescent="0.25">
      <c r="A70" t="s">
        <v>88</v>
      </c>
      <c r="F70">
        <v>1</v>
      </c>
      <c r="H70">
        <v>1</v>
      </c>
      <c r="I70">
        <v>1</v>
      </c>
      <c r="J70">
        <v>1</v>
      </c>
      <c r="M70">
        <v>1</v>
      </c>
      <c r="T70">
        <v>1</v>
      </c>
      <c r="U70">
        <v>1</v>
      </c>
      <c r="AC70">
        <v>1</v>
      </c>
      <c r="AF70">
        <f>SUM(Table3[[#This Row],[Book]:[Column29]])</f>
        <v>8</v>
      </c>
      <c r="AG70">
        <f t="shared" si="4"/>
        <v>43</v>
      </c>
      <c r="AH70" s="2">
        <f t="shared" si="5"/>
        <v>0.27586206896551724</v>
      </c>
    </row>
    <row r="71" spans="1:34" x14ac:dyDescent="0.25">
      <c r="A71" t="s">
        <v>115</v>
      </c>
      <c r="O71">
        <v>1</v>
      </c>
      <c r="Q71">
        <v>1</v>
      </c>
      <c r="AF71">
        <f>SUM(Table3[[#This Row],[Book]:[Column29]])</f>
        <v>2</v>
      </c>
      <c r="AG71">
        <f t="shared" si="4"/>
        <v>85</v>
      </c>
      <c r="AH71" s="2">
        <f t="shared" si="5"/>
        <v>6.8965517241379309E-2</v>
      </c>
    </row>
    <row r="72" spans="1:34" x14ac:dyDescent="0.25">
      <c r="A72" t="s">
        <v>44</v>
      </c>
      <c r="J72">
        <v>1</v>
      </c>
      <c r="K72">
        <v>1</v>
      </c>
      <c r="N72">
        <v>1</v>
      </c>
      <c r="S72">
        <v>1</v>
      </c>
      <c r="Y72">
        <v>1</v>
      </c>
      <c r="AF72">
        <f>SUM(Table3[[#This Row],[Book]:[Column29]])</f>
        <v>5</v>
      </c>
      <c r="AG72">
        <f t="shared" si="4"/>
        <v>54</v>
      </c>
      <c r="AH72" s="2">
        <f t="shared" si="5"/>
        <v>0.17241379310344829</v>
      </c>
    </row>
    <row r="73" spans="1:34" x14ac:dyDescent="0.25">
      <c r="A73" t="s">
        <v>131</v>
      </c>
      <c r="K73">
        <v>1</v>
      </c>
      <c r="AB73">
        <v>1</v>
      </c>
      <c r="AF73">
        <f>SUM(Table3[[#This Row],[Book]:[Column29]])</f>
        <v>2</v>
      </c>
      <c r="AG73">
        <f t="shared" si="4"/>
        <v>85</v>
      </c>
      <c r="AH73" s="2">
        <f t="shared" si="5"/>
        <v>6.8965517241379309E-2</v>
      </c>
    </row>
    <row r="74" spans="1:34" x14ac:dyDescent="0.25">
      <c r="A74" t="s">
        <v>76</v>
      </c>
      <c r="N74">
        <v>1</v>
      </c>
      <c r="O74">
        <v>1</v>
      </c>
      <c r="T74">
        <v>1</v>
      </c>
      <c r="U74">
        <v>1</v>
      </c>
      <c r="Y74">
        <v>1</v>
      </c>
      <c r="AF74">
        <f>SUM(Table3[[#This Row],[Book]:[Column29]])</f>
        <v>5</v>
      </c>
      <c r="AG74">
        <f t="shared" si="4"/>
        <v>54</v>
      </c>
      <c r="AH74" s="2">
        <f t="shared" si="5"/>
        <v>0.17241379310344829</v>
      </c>
    </row>
    <row r="75" spans="1:34" x14ac:dyDescent="0.25">
      <c r="A75" t="s">
        <v>42</v>
      </c>
      <c r="D75">
        <v>1</v>
      </c>
      <c r="J75">
        <v>1</v>
      </c>
      <c r="M75">
        <v>1</v>
      </c>
      <c r="T75">
        <v>1</v>
      </c>
      <c r="Y75">
        <v>1</v>
      </c>
      <c r="AF75">
        <f>SUM(Table3[[#This Row],[Book]:[Column29]])</f>
        <v>5</v>
      </c>
      <c r="AG75">
        <f t="shared" si="4"/>
        <v>54</v>
      </c>
      <c r="AH75" s="2">
        <f t="shared" si="5"/>
        <v>0.17241379310344829</v>
      </c>
    </row>
    <row r="76" spans="1:34" x14ac:dyDescent="0.25">
      <c r="A76" t="s">
        <v>105</v>
      </c>
      <c r="B76">
        <v>1</v>
      </c>
      <c r="G76">
        <v>1</v>
      </c>
      <c r="I76">
        <v>1</v>
      </c>
      <c r="K76">
        <v>1</v>
      </c>
      <c r="M76">
        <v>1</v>
      </c>
      <c r="N76">
        <v>1</v>
      </c>
      <c r="S76">
        <v>1</v>
      </c>
      <c r="T76">
        <v>1</v>
      </c>
      <c r="V76">
        <v>1</v>
      </c>
      <c r="AA76">
        <v>1</v>
      </c>
      <c r="AB76">
        <v>1</v>
      </c>
      <c r="AC76">
        <v>1</v>
      </c>
      <c r="AF76">
        <f>SUM(Table3[[#This Row],[Book]:[Column29]])</f>
        <v>12</v>
      </c>
      <c r="AG76">
        <f t="shared" si="4"/>
        <v>25</v>
      </c>
      <c r="AH76" s="2">
        <f t="shared" si="5"/>
        <v>0.41379310344827586</v>
      </c>
    </row>
    <row r="77" spans="1:34" x14ac:dyDescent="0.25">
      <c r="A77" t="s">
        <v>116</v>
      </c>
      <c r="S77">
        <v>1</v>
      </c>
      <c r="W77">
        <v>1</v>
      </c>
      <c r="X77">
        <v>1</v>
      </c>
      <c r="AB77">
        <v>1</v>
      </c>
      <c r="AF77">
        <f>SUM(Table3[[#This Row],[Book]:[Column29]])</f>
        <v>4</v>
      </c>
      <c r="AG77">
        <f t="shared" si="4"/>
        <v>67</v>
      </c>
      <c r="AH77" s="2">
        <f t="shared" si="5"/>
        <v>0.13793103448275862</v>
      </c>
    </row>
    <row r="78" spans="1:34" x14ac:dyDescent="0.25">
      <c r="A78" t="s">
        <v>40</v>
      </c>
      <c r="K78">
        <v>1</v>
      </c>
      <c r="N78">
        <v>1</v>
      </c>
      <c r="AC78">
        <v>1</v>
      </c>
      <c r="AF78">
        <f>SUM(Table3[[#This Row],[Book]:[Column29]])</f>
        <v>3</v>
      </c>
      <c r="AG78">
        <f t="shared" si="4"/>
        <v>76</v>
      </c>
      <c r="AH78" s="2">
        <f t="shared" si="5"/>
        <v>0.10344827586206896</v>
      </c>
    </row>
    <row r="79" spans="1:34" x14ac:dyDescent="0.25">
      <c r="A79" t="s">
        <v>54</v>
      </c>
      <c r="F79">
        <v>1</v>
      </c>
      <c r="K79">
        <v>1</v>
      </c>
      <c r="M79">
        <v>1</v>
      </c>
      <c r="O79">
        <v>1</v>
      </c>
      <c r="V79">
        <v>1</v>
      </c>
      <c r="AD79">
        <v>1</v>
      </c>
      <c r="AF79">
        <f>SUM(Table3[[#This Row],[Book]:[Column29]])</f>
        <v>6</v>
      </c>
      <c r="AG79">
        <f t="shared" si="4"/>
        <v>51</v>
      </c>
      <c r="AH79" s="2">
        <f t="shared" si="5"/>
        <v>0.20689655172413793</v>
      </c>
    </row>
    <row r="80" spans="1:34" x14ac:dyDescent="0.25">
      <c r="A80" t="s">
        <v>48</v>
      </c>
      <c r="B80">
        <v>1</v>
      </c>
      <c r="L80">
        <v>1</v>
      </c>
      <c r="N80">
        <v>1</v>
      </c>
      <c r="Y80">
        <v>1</v>
      </c>
      <c r="AA80">
        <v>1</v>
      </c>
      <c r="AB80">
        <v>1</v>
      </c>
      <c r="AC80">
        <v>1</v>
      </c>
      <c r="AD80">
        <v>1</v>
      </c>
      <c r="AF80">
        <f>SUM(Table3[[#This Row],[Book]:[Column29]])</f>
        <v>8</v>
      </c>
      <c r="AG80">
        <f t="shared" si="4"/>
        <v>43</v>
      </c>
      <c r="AH80" s="2">
        <f t="shared" si="5"/>
        <v>0.27586206896551724</v>
      </c>
    </row>
    <row r="81" spans="1:34" x14ac:dyDescent="0.25">
      <c r="A81" t="s">
        <v>45</v>
      </c>
      <c r="C81">
        <v>1</v>
      </c>
      <c r="K81">
        <v>1</v>
      </c>
      <c r="Y81">
        <v>1</v>
      </c>
      <c r="AD81">
        <v>1</v>
      </c>
      <c r="AF81">
        <f>SUM(Table3[[#This Row],[Book]:[Column29]])</f>
        <v>4</v>
      </c>
      <c r="AG81">
        <f t="shared" si="4"/>
        <v>67</v>
      </c>
      <c r="AH81" s="2">
        <f t="shared" si="5"/>
        <v>0.13793103448275862</v>
      </c>
    </row>
    <row r="82" spans="1:34" x14ac:dyDescent="0.25">
      <c r="A82" t="s">
        <v>10</v>
      </c>
      <c r="C82">
        <v>1</v>
      </c>
      <c r="G82">
        <v>1</v>
      </c>
      <c r="I82">
        <v>1</v>
      </c>
      <c r="K82">
        <v>1</v>
      </c>
      <c r="N82">
        <v>1</v>
      </c>
      <c r="V82">
        <v>1</v>
      </c>
      <c r="Z82">
        <v>1</v>
      </c>
      <c r="AA82">
        <v>1</v>
      </c>
      <c r="AB82">
        <v>1</v>
      </c>
      <c r="AC82">
        <v>1</v>
      </c>
      <c r="AF82">
        <f>SUM(Table3[[#This Row],[Book]:[Column29]])</f>
        <v>10</v>
      </c>
      <c r="AG82">
        <f t="shared" si="4"/>
        <v>32</v>
      </c>
      <c r="AH82" s="2">
        <f t="shared" si="5"/>
        <v>0.34482758620689657</v>
      </c>
    </row>
    <row r="83" spans="1:34" x14ac:dyDescent="0.25">
      <c r="A83" t="s">
        <v>68</v>
      </c>
      <c r="B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F83">
        <f>SUM(Table3[[#This Row],[Book]:[Column29]])</f>
        <v>27</v>
      </c>
      <c r="AG83" s="1">
        <f t="shared" si="4"/>
        <v>1</v>
      </c>
      <c r="AH83" s="2">
        <f t="shared" si="5"/>
        <v>0.93103448275862066</v>
      </c>
    </row>
    <row r="84" spans="1:34" x14ac:dyDescent="0.25">
      <c r="A84" t="s">
        <v>128</v>
      </c>
      <c r="C84">
        <v>1</v>
      </c>
      <c r="V84">
        <v>1</v>
      </c>
      <c r="AF84">
        <f>SUM(Table3[[#This Row],[Book]:[Column29]])</f>
        <v>2</v>
      </c>
      <c r="AG84">
        <f t="shared" si="4"/>
        <v>85</v>
      </c>
      <c r="AH84" s="2">
        <f t="shared" si="5"/>
        <v>6.8965517241379309E-2</v>
      </c>
    </row>
    <row r="85" spans="1:34" x14ac:dyDescent="0.25">
      <c r="A85" t="s">
        <v>63</v>
      </c>
      <c r="K85">
        <v>1</v>
      </c>
      <c r="T85">
        <v>1</v>
      </c>
      <c r="U85">
        <v>1</v>
      </c>
      <c r="AA85">
        <v>1</v>
      </c>
      <c r="AD85">
        <v>1</v>
      </c>
      <c r="AF85">
        <f>SUM(Table3[[#This Row],[Book]:[Column29]])</f>
        <v>5</v>
      </c>
      <c r="AG85">
        <f t="shared" si="4"/>
        <v>54</v>
      </c>
      <c r="AH85" s="2">
        <f t="shared" si="5"/>
        <v>0.17241379310344829</v>
      </c>
    </row>
    <row r="86" spans="1:34" x14ac:dyDescent="0.25">
      <c r="A86" t="s">
        <v>55</v>
      </c>
      <c r="F86">
        <v>1</v>
      </c>
      <c r="G86">
        <v>1</v>
      </c>
      <c r="I86">
        <v>1</v>
      </c>
      <c r="J86">
        <v>1</v>
      </c>
      <c r="M86">
        <v>1</v>
      </c>
      <c r="O86">
        <v>1</v>
      </c>
      <c r="S86">
        <v>1</v>
      </c>
      <c r="U86">
        <v>1</v>
      </c>
      <c r="Z86">
        <v>1</v>
      </c>
      <c r="AA86">
        <v>1</v>
      </c>
      <c r="AC86">
        <v>1</v>
      </c>
      <c r="AD86">
        <v>1</v>
      </c>
      <c r="AF86">
        <f>SUM(Table3[[#This Row],[Book]:[Column29]])</f>
        <v>12</v>
      </c>
      <c r="AG86">
        <f t="shared" si="4"/>
        <v>25</v>
      </c>
      <c r="AH86" s="2">
        <f t="shared" si="5"/>
        <v>0.41379310344827586</v>
      </c>
    </row>
    <row r="87" spans="1:34" x14ac:dyDescent="0.25">
      <c r="A87" t="s">
        <v>7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J87">
        <v>1</v>
      </c>
      <c r="K87">
        <v>1</v>
      </c>
      <c r="O87">
        <v>1</v>
      </c>
      <c r="P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F87">
        <f>SUM(Table3[[#This Row],[Book]:[Column29]])</f>
        <v>21</v>
      </c>
      <c r="AG87" s="1">
        <f t="shared" si="4"/>
        <v>8</v>
      </c>
      <c r="AH87" s="2">
        <f t="shared" si="5"/>
        <v>0.72413793103448276</v>
      </c>
    </row>
    <row r="88" spans="1:34" x14ac:dyDescent="0.25">
      <c r="A88" t="s">
        <v>73</v>
      </c>
      <c r="C88">
        <v>1</v>
      </c>
      <c r="O88">
        <v>1</v>
      </c>
      <c r="X88">
        <v>1</v>
      </c>
      <c r="Y88">
        <v>1</v>
      </c>
      <c r="AF88">
        <f>SUM(Table3[[#This Row],[Book]:[Column29]])</f>
        <v>4</v>
      </c>
      <c r="AG88">
        <f t="shared" si="4"/>
        <v>67</v>
      </c>
      <c r="AH88" s="2">
        <f t="shared" si="5"/>
        <v>0.13793103448275862</v>
      </c>
    </row>
    <row r="89" spans="1:34" x14ac:dyDescent="0.25">
      <c r="A89" t="s">
        <v>60</v>
      </c>
      <c r="B89">
        <v>1</v>
      </c>
      <c r="F89">
        <v>1</v>
      </c>
      <c r="J89">
        <v>1</v>
      </c>
      <c r="K89">
        <v>1</v>
      </c>
      <c r="N89">
        <v>1</v>
      </c>
      <c r="O89">
        <v>1</v>
      </c>
      <c r="Q89">
        <v>1</v>
      </c>
      <c r="T89">
        <v>1</v>
      </c>
      <c r="U89">
        <v>1</v>
      </c>
      <c r="Y89">
        <v>1</v>
      </c>
      <c r="Z89">
        <v>1</v>
      </c>
      <c r="AA89">
        <v>1</v>
      </c>
      <c r="AD89">
        <v>1</v>
      </c>
      <c r="AF89">
        <f>SUM(Table3[[#This Row],[Book]:[Column29]])</f>
        <v>13</v>
      </c>
      <c r="AG89">
        <f t="shared" si="4"/>
        <v>23</v>
      </c>
      <c r="AH89" s="2">
        <f t="shared" si="5"/>
        <v>0.44827586206896552</v>
      </c>
    </row>
    <row r="90" spans="1:34" x14ac:dyDescent="0.25">
      <c r="A90" t="s">
        <v>4</v>
      </c>
      <c r="B90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R90">
        <v>1</v>
      </c>
      <c r="S90">
        <v>1</v>
      </c>
      <c r="T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D90">
        <v>1</v>
      </c>
      <c r="AF90">
        <f>SUM(Table3[[#This Row],[Book]:[Column29]])</f>
        <v>26</v>
      </c>
      <c r="AG90" s="1">
        <f t="shared" si="4"/>
        <v>4</v>
      </c>
      <c r="AH90" s="2">
        <f t="shared" si="5"/>
        <v>0.89655172413793105</v>
      </c>
    </row>
    <row r="91" spans="1:34" x14ac:dyDescent="0.25">
      <c r="A91" t="s">
        <v>90</v>
      </c>
      <c r="D91">
        <v>1</v>
      </c>
      <c r="M91">
        <v>1</v>
      </c>
      <c r="N91">
        <v>1</v>
      </c>
      <c r="AD91">
        <v>1</v>
      </c>
      <c r="AF91">
        <f>SUM(Table3[[#This Row],[Book]:[Column29]])</f>
        <v>4</v>
      </c>
      <c r="AG91">
        <f t="shared" si="4"/>
        <v>67</v>
      </c>
      <c r="AH91" s="2">
        <f t="shared" si="5"/>
        <v>0.13793103448275862</v>
      </c>
    </row>
    <row r="92" spans="1:34" x14ac:dyDescent="0.25">
      <c r="A92" t="s">
        <v>89</v>
      </c>
      <c r="R92">
        <v>1</v>
      </c>
      <c r="AA92">
        <v>1</v>
      </c>
      <c r="AF92">
        <f>SUM(Table3[[#This Row],[Book]:[Column29]])</f>
        <v>2</v>
      </c>
      <c r="AG92">
        <f t="shared" si="4"/>
        <v>85</v>
      </c>
      <c r="AH92" s="2">
        <f t="shared" si="5"/>
        <v>6.8965517241379309E-2</v>
      </c>
    </row>
    <row r="93" spans="1:34" x14ac:dyDescent="0.25">
      <c r="A93" t="s">
        <v>2</v>
      </c>
      <c r="D93">
        <v>1</v>
      </c>
      <c r="F93">
        <v>1</v>
      </c>
      <c r="H93">
        <v>1</v>
      </c>
      <c r="J93">
        <v>1</v>
      </c>
      <c r="K93">
        <v>1</v>
      </c>
      <c r="M93">
        <v>1</v>
      </c>
      <c r="Y93">
        <v>1</v>
      </c>
      <c r="Z93">
        <v>1</v>
      </c>
      <c r="AA93">
        <v>1</v>
      </c>
      <c r="AC93">
        <v>1</v>
      </c>
      <c r="AF93">
        <f>SUM(Table3[[#This Row],[Book]:[Column29]])</f>
        <v>10</v>
      </c>
      <c r="AG93">
        <f t="shared" si="4"/>
        <v>32</v>
      </c>
      <c r="AH93" s="2">
        <f t="shared" si="5"/>
        <v>0.34482758620689657</v>
      </c>
    </row>
    <row r="94" spans="1:34" x14ac:dyDescent="0.25">
      <c r="A94" t="s">
        <v>104</v>
      </c>
      <c r="E94">
        <v>1</v>
      </c>
      <c r="F94">
        <v>1</v>
      </c>
      <c r="G94">
        <v>1</v>
      </c>
      <c r="H94">
        <v>1</v>
      </c>
      <c r="K94">
        <v>1</v>
      </c>
      <c r="M94">
        <v>1</v>
      </c>
      <c r="N94">
        <v>1</v>
      </c>
      <c r="O94">
        <v>1</v>
      </c>
      <c r="Y94">
        <v>1</v>
      </c>
      <c r="AF94">
        <f>SUM(Table3[[#This Row],[Book]:[Column29]])</f>
        <v>9</v>
      </c>
      <c r="AG94">
        <f t="shared" si="4"/>
        <v>38</v>
      </c>
      <c r="AH94" s="2">
        <f t="shared" si="5"/>
        <v>0.31034482758620691</v>
      </c>
    </row>
    <row r="95" spans="1:34" x14ac:dyDescent="0.25">
      <c r="A95" t="s">
        <v>69</v>
      </c>
      <c r="B95">
        <v>1</v>
      </c>
      <c r="C95">
        <v>1</v>
      </c>
      <c r="F95">
        <v>1</v>
      </c>
      <c r="G95">
        <v>1</v>
      </c>
      <c r="H95">
        <v>1</v>
      </c>
      <c r="I95">
        <v>1</v>
      </c>
      <c r="J95">
        <v>1</v>
      </c>
      <c r="M95">
        <v>1</v>
      </c>
      <c r="P95">
        <v>1</v>
      </c>
      <c r="S95">
        <v>1</v>
      </c>
      <c r="T95">
        <v>1</v>
      </c>
      <c r="V95">
        <v>1</v>
      </c>
      <c r="W95">
        <v>1</v>
      </c>
      <c r="Z95">
        <v>1</v>
      </c>
      <c r="AB95">
        <v>1</v>
      </c>
      <c r="AF95">
        <f>SUM(Table3[[#This Row],[Book]:[Column29]])</f>
        <v>15</v>
      </c>
      <c r="AG95">
        <f t="shared" si="4"/>
        <v>21</v>
      </c>
      <c r="AH95" s="2">
        <f t="shared" si="5"/>
        <v>0.51724137931034486</v>
      </c>
    </row>
    <row r="96" spans="1:34" x14ac:dyDescent="0.25">
      <c r="A96" t="s">
        <v>121</v>
      </c>
      <c r="D96">
        <v>1</v>
      </c>
      <c r="Y96">
        <v>1</v>
      </c>
      <c r="AF96">
        <f>SUM(Table3[[#This Row],[Book]:[Column29]])</f>
        <v>2</v>
      </c>
      <c r="AG96">
        <f t="shared" si="4"/>
        <v>85</v>
      </c>
      <c r="AH96" s="2">
        <f t="shared" si="5"/>
        <v>6.8965517241379309E-2</v>
      </c>
    </row>
    <row r="97" spans="1:34" x14ac:dyDescent="0.25">
      <c r="A97" t="s">
        <v>58</v>
      </c>
      <c r="I97">
        <v>1</v>
      </c>
      <c r="O97">
        <v>1</v>
      </c>
      <c r="P97">
        <v>1</v>
      </c>
      <c r="V97">
        <v>1</v>
      </c>
      <c r="W97">
        <v>1</v>
      </c>
      <c r="Z97">
        <v>1</v>
      </c>
      <c r="AF97">
        <f>SUM(Table3[[#This Row],[Book]:[Column29]])</f>
        <v>6</v>
      </c>
      <c r="AG97">
        <f t="shared" si="4"/>
        <v>51</v>
      </c>
      <c r="AH97" s="2">
        <f t="shared" si="5"/>
        <v>0.20689655172413793</v>
      </c>
    </row>
    <row r="98" spans="1:34" x14ac:dyDescent="0.25">
      <c r="A98" t="s">
        <v>59</v>
      </c>
      <c r="F98">
        <v>1</v>
      </c>
      <c r="M98">
        <v>1</v>
      </c>
      <c r="Y98">
        <v>1</v>
      </c>
      <c r="AA98">
        <v>1</v>
      </c>
      <c r="AB98">
        <v>1</v>
      </c>
      <c r="AF98">
        <f>SUM(Table3[[#This Row],[Book]:[Column29]])</f>
        <v>5</v>
      </c>
      <c r="AG98">
        <f t="shared" si="4"/>
        <v>54</v>
      </c>
      <c r="AH98" s="2">
        <f t="shared" si="5"/>
        <v>0.17241379310344829</v>
      </c>
    </row>
    <row r="99" spans="1:34" x14ac:dyDescent="0.25">
      <c r="A99" t="s">
        <v>79</v>
      </c>
      <c r="E99">
        <v>1</v>
      </c>
      <c r="G99">
        <v>1</v>
      </c>
      <c r="K99">
        <v>1</v>
      </c>
      <c r="N99">
        <v>1</v>
      </c>
      <c r="P99">
        <v>1</v>
      </c>
      <c r="R99">
        <v>1</v>
      </c>
      <c r="T99">
        <v>1</v>
      </c>
      <c r="V99">
        <v>1</v>
      </c>
      <c r="X99">
        <v>1</v>
      </c>
      <c r="Z99">
        <v>1</v>
      </c>
      <c r="AC99">
        <v>1</v>
      </c>
      <c r="AD99">
        <v>1</v>
      </c>
      <c r="AF99">
        <f>SUM(Table3[[#This Row],[Book]:[Column29]])</f>
        <v>12</v>
      </c>
      <c r="AG99">
        <f t="shared" ref="AG99:AG104" si="6">RANK(AF99,$AF$3:$AF$104)</f>
        <v>25</v>
      </c>
      <c r="AH99" s="2">
        <f t="shared" si="5"/>
        <v>0.41379310344827586</v>
      </c>
    </row>
    <row r="100" spans="1:34" x14ac:dyDescent="0.25">
      <c r="A100" t="s">
        <v>61</v>
      </c>
      <c r="B100">
        <v>1</v>
      </c>
      <c r="C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M100">
        <v>1</v>
      </c>
      <c r="N100">
        <v>1</v>
      </c>
      <c r="O100">
        <v>1</v>
      </c>
      <c r="Q100">
        <v>1</v>
      </c>
      <c r="S100">
        <v>1</v>
      </c>
      <c r="T100">
        <v>1</v>
      </c>
      <c r="U100">
        <v>1</v>
      </c>
      <c r="V100">
        <v>1</v>
      </c>
      <c r="X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F100">
        <f>SUM(Table3[[#This Row],[Book]:[Column29]])</f>
        <v>23</v>
      </c>
      <c r="AG100" s="1">
        <f t="shared" si="6"/>
        <v>6</v>
      </c>
      <c r="AH100" s="2">
        <f t="shared" si="5"/>
        <v>0.7931034482758621</v>
      </c>
    </row>
    <row r="101" spans="1:34" x14ac:dyDescent="0.25">
      <c r="A101" t="s">
        <v>51</v>
      </c>
      <c r="B101">
        <v>1</v>
      </c>
      <c r="C101">
        <v>1</v>
      </c>
      <c r="D101">
        <v>1</v>
      </c>
      <c r="E101">
        <v>1</v>
      </c>
      <c r="F101">
        <v>1</v>
      </c>
      <c r="G101">
        <v>1</v>
      </c>
      <c r="H101">
        <v>1</v>
      </c>
      <c r="J101">
        <v>1</v>
      </c>
      <c r="O101">
        <v>1</v>
      </c>
      <c r="P101">
        <v>1</v>
      </c>
      <c r="S101">
        <v>1</v>
      </c>
      <c r="T101">
        <v>1</v>
      </c>
      <c r="U101">
        <v>1</v>
      </c>
      <c r="V101">
        <v>1</v>
      </c>
      <c r="X101">
        <v>1</v>
      </c>
      <c r="Z101">
        <v>1</v>
      </c>
      <c r="AA101">
        <v>1</v>
      </c>
      <c r="AB101">
        <v>1</v>
      </c>
      <c r="AC101">
        <v>1</v>
      </c>
      <c r="AF101">
        <f>SUM(Table3[[#This Row],[Book]:[Column29]])</f>
        <v>19</v>
      </c>
      <c r="AG101">
        <f t="shared" si="6"/>
        <v>12</v>
      </c>
      <c r="AH101" s="2">
        <f t="shared" si="5"/>
        <v>0.65517241379310343</v>
      </c>
    </row>
    <row r="102" spans="1:34" x14ac:dyDescent="0.25">
      <c r="A102" t="s">
        <v>106</v>
      </c>
      <c r="K102">
        <v>1</v>
      </c>
      <c r="O102">
        <v>1</v>
      </c>
      <c r="Y102">
        <v>1</v>
      </c>
      <c r="AC102">
        <v>1</v>
      </c>
      <c r="AF102">
        <f>SUM(Table3[[#This Row],[Book]:[Column29]])</f>
        <v>4</v>
      </c>
      <c r="AG102">
        <f t="shared" si="6"/>
        <v>67</v>
      </c>
      <c r="AH102" s="2">
        <f t="shared" si="5"/>
        <v>0.13793103448275862</v>
      </c>
    </row>
    <row r="103" spans="1:34" x14ac:dyDescent="0.25">
      <c r="A103" t="s">
        <v>50</v>
      </c>
      <c r="B103">
        <v>1</v>
      </c>
      <c r="K103">
        <v>1</v>
      </c>
      <c r="N103">
        <v>1</v>
      </c>
      <c r="Y103">
        <v>1</v>
      </c>
      <c r="AC103">
        <v>1</v>
      </c>
      <c r="AF103">
        <f>SUM(Table3[[#This Row],[Book]:[Column29]])</f>
        <v>5</v>
      </c>
      <c r="AG103">
        <f t="shared" si="6"/>
        <v>54</v>
      </c>
      <c r="AH103" s="2">
        <f t="shared" si="5"/>
        <v>0.17241379310344829</v>
      </c>
    </row>
    <row r="104" spans="1:34" x14ac:dyDescent="0.25">
      <c r="A104" t="s">
        <v>119</v>
      </c>
      <c r="B104">
        <v>1</v>
      </c>
      <c r="N104">
        <v>1</v>
      </c>
      <c r="AF104">
        <f>SUM(Table3[[#This Row],[Book]:[Column29]])</f>
        <v>2</v>
      </c>
      <c r="AG104">
        <f t="shared" si="6"/>
        <v>85</v>
      </c>
      <c r="AH104" s="2">
        <f t="shared" si="5"/>
        <v>6.8965517241379309E-2</v>
      </c>
    </row>
    <row r="105" spans="1:34" x14ac:dyDescent="0.25">
      <c r="AE105" t="s">
        <v>160</v>
      </c>
      <c r="AF105" t="s">
        <v>149</v>
      </c>
      <c r="AG105" t="s">
        <v>161</v>
      </c>
    </row>
    <row r="106" spans="1:34" x14ac:dyDescent="0.25">
      <c r="A106" t="s">
        <v>132</v>
      </c>
      <c r="B106">
        <f>SUM(B3:B104)</f>
        <v>29</v>
      </c>
      <c r="C106">
        <f t="shared" ref="C106:AD106" si="7">SUM(C3:C104)</f>
        <v>30</v>
      </c>
      <c r="D106">
        <f t="shared" si="7"/>
        <v>22</v>
      </c>
      <c r="E106">
        <f t="shared" si="7"/>
        <v>18</v>
      </c>
      <c r="F106">
        <f t="shared" si="7"/>
        <v>26</v>
      </c>
      <c r="G106">
        <f t="shared" si="7"/>
        <v>26</v>
      </c>
      <c r="H106">
        <f t="shared" si="7"/>
        <v>28</v>
      </c>
      <c r="I106">
        <f t="shared" si="7"/>
        <v>23</v>
      </c>
      <c r="J106">
        <f t="shared" si="7"/>
        <v>34</v>
      </c>
      <c r="K106">
        <f t="shared" si="7"/>
        <v>53</v>
      </c>
      <c r="L106">
        <f t="shared" si="7"/>
        <v>21</v>
      </c>
      <c r="M106">
        <f t="shared" si="7"/>
        <v>28</v>
      </c>
      <c r="N106">
        <f t="shared" si="7"/>
        <v>41</v>
      </c>
      <c r="O106">
        <f t="shared" si="7"/>
        <v>52</v>
      </c>
      <c r="P106">
        <f t="shared" si="7"/>
        <v>20</v>
      </c>
      <c r="Q106">
        <f t="shared" si="7"/>
        <v>19</v>
      </c>
      <c r="R106">
        <f t="shared" si="7"/>
        <v>31</v>
      </c>
      <c r="S106">
        <f t="shared" si="7"/>
        <v>23</v>
      </c>
      <c r="T106">
        <f t="shared" si="7"/>
        <v>34</v>
      </c>
      <c r="U106">
        <f t="shared" si="7"/>
        <v>31</v>
      </c>
      <c r="V106">
        <f t="shared" si="7"/>
        <v>27</v>
      </c>
      <c r="W106">
        <f t="shared" si="7"/>
        <v>17</v>
      </c>
      <c r="X106">
        <f t="shared" si="7"/>
        <v>29</v>
      </c>
      <c r="Y106">
        <f t="shared" si="7"/>
        <v>43</v>
      </c>
      <c r="Z106">
        <f t="shared" si="7"/>
        <v>34</v>
      </c>
      <c r="AA106">
        <f t="shared" si="7"/>
        <v>39</v>
      </c>
      <c r="AB106">
        <f t="shared" si="7"/>
        <v>31</v>
      </c>
      <c r="AC106">
        <f t="shared" si="7"/>
        <v>46</v>
      </c>
      <c r="AD106">
        <f t="shared" si="7"/>
        <v>41</v>
      </c>
      <c r="AE106">
        <f>AVERAGE(B106:AD106)</f>
        <v>30.896551724137932</v>
      </c>
      <c r="AF106">
        <f>STDEV(B106:AD106)</f>
        <v>9.6671196315367549</v>
      </c>
      <c r="AG106">
        <f>MEDIAN(B106:AD106)</f>
        <v>29</v>
      </c>
    </row>
    <row r="107" spans="1:34" x14ac:dyDescent="0.25">
      <c r="A107" t="s">
        <v>133</v>
      </c>
      <c r="B107">
        <f>RANK(B106,$B$106:$AD$106)</f>
        <v>15</v>
      </c>
      <c r="C107">
        <f t="shared" ref="C107:AD107" si="8">RANK(C106,$B$106:$AD$106)</f>
        <v>14</v>
      </c>
      <c r="D107">
        <f t="shared" si="8"/>
        <v>24</v>
      </c>
      <c r="E107">
        <f t="shared" si="8"/>
        <v>28</v>
      </c>
      <c r="F107">
        <f t="shared" si="8"/>
        <v>20</v>
      </c>
      <c r="G107">
        <f t="shared" si="8"/>
        <v>20</v>
      </c>
      <c r="H107">
        <f t="shared" si="8"/>
        <v>17</v>
      </c>
      <c r="I107">
        <f t="shared" si="8"/>
        <v>22</v>
      </c>
      <c r="J107">
        <f t="shared" si="8"/>
        <v>8</v>
      </c>
      <c r="K107">
        <f t="shared" si="8"/>
        <v>1</v>
      </c>
      <c r="L107">
        <f t="shared" si="8"/>
        <v>25</v>
      </c>
      <c r="M107">
        <f t="shared" si="8"/>
        <v>17</v>
      </c>
      <c r="N107">
        <f t="shared" si="8"/>
        <v>5</v>
      </c>
      <c r="O107">
        <f t="shared" si="8"/>
        <v>2</v>
      </c>
      <c r="P107">
        <f t="shared" si="8"/>
        <v>26</v>
      </c>
      <c r="Q107">
        <f t="shared" si="8"/>
        <v>27</v>
      </c>
      <c r="R107">
        <f t="shared" si="8"/>
        <v>11</v>
      </c>
      <c r="S107">
        <f t="shared" si="8"/>
        <v>22</v>
      </c>
      <c r="T107">
        <f t="shared" si="8"/>
        <v>8</v>
      </c>
      <c r="U107">
        <f t="shared" si="8"/>
        <v>11</v>
      </c>
      <c r="V107">
        <f t="shared" si="8"/>
        <v>19</v>
      </c>
      <c r="W107">
        <f t="shared" si="8"/>
        <v>29</v>
      </c>
      <c r="X107">
        <f t="shared" si="8"/>
        <v>15</v>
      </c>
      <c r="Y107">
        <f t="shared" si="8"/>
        <v>4</v>
      </c>
      <c r="Z107">
        <f t="shared" si="8"/>
        <v>8</v>
      </c>
      <c r="AA107">
        <f t="shared" si="8"/>
        <v>7</v>
      </c>
      <c r="AB107">
        <f t="shared" si="8"/>
        <v>11</v>
      </c>
      <c r="AC107">
        <f t="shared" si="8"/>
        <v>3</v>
      </c>
      <c r="AD107">
        <f t="shared" si="8"/>
        <v>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1" width="25.7109375" customWidth="1"/>
    <col min="2" max="30" width="4.7109375" customWidth="1"/>
  </cols>
  <sheetData>
    <row r="1" spans="1:34" ht="14.45" x14ac:dyDescent="0.35">
      <c r="A1" t="s">
        <v>11</v>
      </c>
      <c r="B1" t="s">
        <v>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  <c r="R1" t="s">
        <v>27</v>
      </c>
      <c r="S1" t="s">
        <v>28</v>
      </c>
      <c r="T1" t="s">
        <v>29</v>
      </c>
      <c r="U1" t="s">
        <v>30</v>
      </c>
      <c r="V1" t="s">
        <v>31</v>
      </c>
      <c r="W1" t="s">
        <v>32</v>
      </c>
      <c r="X1" t="s">
        <v>33</v>
      </c>
      <c r="Y1" t="s">
        <v>34</v>
      </c>
      <c r="Z1" t="s">
        <v>35</v>
      </c>
      <c r="AA1" t="s">
        <v>36</v>
      </c>
      <c r="AB1" t="s">
        <v>37</v>
      </c>
      <c r="AC1" t="s">
        <v>38</v>
      </c>
      <c r="AD1" t="s">
        <v>39</v>
      </c>
    </row>
    <row r="2" spans="1:34" ht="14.45" x14ac:dyDescent="0.35">
      <c r="A2" t="s">
        <v>0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H2" s="2"/>
    </row>
    <row r="3" spans="1:34" ht="14.45" x14ac:dyDescent="0.35">
      <c r="A3" t="s">
        <v>156</v>
      </c>
      <c r="B3">
        <v>1</v>
      </c>
      <c r="U3">
        <v>1</v>
      </c>
      <c r="Z3">
        <v>1</v>
      </c>
      <c r="AA3">
        <v>1</v>
      </c>
      <c r="AD3">
        <v>1</v>
      </c>
      <c r="AF3">
        <f>SUM(Table32[[#This Row],[Book]:[Column29]])</f>
        <v>5</v>
      </c>
      <c r="AG3">
        <f t="shared" ref="AG3:AG42" si="0">RANK(AF3,$AF$4:$AF$42)</f>
        <v>28</v>
      </c>
      <c r="AH3" s="2">
        <f>AF3/29</f>
        <v>0.17241379310344829</v>
      </c>
    </row>
    <row r="4" spans="1:34" ht="14.45" x14ac:dyDescent="0.35">
      <c r="A4" t="s">
        <v>118</v>
      </c>
      <c r="H4">
        <v>1</v>
      </c>
      <c r="U4">
        <v>1</v>
      </c>
      <c r="AF4">
        <f>SUM(Table32[[#This Row],[Book]:[Column29]])</f>
        <v>2</v>
      </c>
      <c r="AG4">
        <f t="shared" si="0"/>
        <v>35</v>
      </c>
      <c r="AH4" s="2">
        <f>AF4/29</f>
        <v>6.8965517241379309E-2</v>
      </c>
    </row>
    <row r="5" spans="1:34" ht="14.45" x14ac:dyDescent="0.35">
      <c r="A5" t="s">
        <v>9</v>
      </c>
      <c r="D5">
        <v>1</v>
      </c>
      <c r="Y5">
        <v>1</v>
      </c>
      <c r="AF5">
        <f>SUM(Table32[[#This Row],[Book]:[Column29]])</f>
        <v>2</v>
      </c>
      <c r="AG5">
        <f t="shared" si="0"/>
        <v>35</v>
      </c>
      <c r="AH5" s="2">
        <f>AF5/29</f>
        <v>6.8965517241379309E-2</v>
      </c>
    </row>
    <row r="6" spans="1:34" ht="14.45" x14ac:dyDescent="0.35">
      <c r="A6" t="s">
        <v>120</v>
      </c>
      <c r="O6">
        <v>1</v>
      </c>
      <c r="AC6">
        <v>1</v>
      </c>
      <c r="AF6">
        <f>SUM(Table32[[#This Row],[Book]:[Column29]])</f>
        <v>2</v>
      </c>
      <c r="AG6">
        <f t="shared" si="0"/>
        <v>35</v>
      </c>
      <c r="AH6" s="2">
        <f t="shared" ref="AH6:AH27" si="1">AF6/29</f>
        <v>6.8965517241379309E-2</v>
      </c>
    </row>
    <row r="7" spans="1:34" ht="14.45" x14ac:dyDescent="0.35">
      <c r="A7" t="s">
        <v>98</v>
      </c>
      <c r="C7">
        <v>1</v>
      </c>
      <c r="J7">
        <v>1</v>
      </c>
      <c r="K7">
        <v>1</v>
      </c>
      <c r="L7">
        <v>1</v>
      </c>
      <c r="M7">
        <v>1</v>
      </c>
      <c r="O7">
        <v>1</v>
      </c>
      <c r="X7">
        <v>1</v>
      </c>
      <c r="Y7">
        <v>1</v>
      </c>
      <c r="Z7">
        <v>1</v>
      </c>
      <c r="AA7">
        <v>1</v>
      </c>
      <c r="AC7">
        <v>1</v>
      </c>
      <c r="AF7">
        <f>SUM(Table32[[#This Row],[Book]:[Column29]])</f>
        <v>11</v>
      </c>
      <c r="AG7">
        <f t="shared" si="0"/>
        <v>20</v>
      </c>
      <c r="AH7" s="2">
        <f t="shared" si="1"/>
        <v>0.37931034482758619</v>
      </c>
    </row>
    <row r="8" spans="1:34" ht="14.45" x14ac:dyDescent="0.35">
      <c r="A8" t="s">
        <v>111</v>
      </c>
      <c r="N8">
        <v>1</v>
      </c>
      <c r="Q8">
        <v>1</v>
      </c>
      <c r="R8">
        <v>1</v>
      </c>
      <c r="U8">
        <v>1</v>
      </c>
      <c r="AD8">
        <v>1</v>
      </c>
      <c r="AF8">
        <f>SUM(Table32[[#This Row],[Book]:[Column29]])</f>
        <v>5</v>
      </c>
      <c r="AG8">
        <f t="shared" si="0"/>
        <v>28</v>
      </c>
      <c r="AH8" s="2">
        <f t="shared" si="1"/>
        <v>0.17241379310344829</v>
      </c>
    </row>
    <row r="9" spans="1:34" ht="14.45" x14ac:dyDescent="0.35">
      <c r="A9" t="s">
        <v>163</v>
      </c>
      <c r="E9">
        <v>1</v>
      </c>
      <c r="N9">
        <v>1</v>
      </c>
      <c r="R9">
        <v>1</v>
      </c>
      <c r="U9">
        <v>1</v>
      </c>
      <c r="W9">
        <v>1</v>
      </c>
      <c r="AB9">
        <v>1</v>
      </c>
      <c r="AD9">
        <v>1</v>
      </c>
      <c r="AF9">
        <f>SUM(Table32[[#This Row],[Book]:[Column29]])</f>
        <v>7</v>
      </c>
      <c r="AG9">
        <f t="shared" si="0"/>
        <v>26</v>
      </c>
      <c r="AH9" s="2">
        <f t="shared" si="1"/>
        <v>0.2413793103448276</v>
      </c>
    </row>
    <row r="10" spans="1:34" ht="14.45" x14ac:dyDescent="0.35">
      <c r="A10" t="s">
        <v>99</v>
      </c>
      <c r="B10">
        <v>1</v>
      </c>
      <c r="D10">
        <v>1</v>
      </c>
      <c r="K10">
        <v>1</v>
      </c>
      <c r="N10">
        <v>1</v>
      </c>
      <c r="O10">
        <v>1</v>
      </c>
      <c r="Q10">
        <v>1</v>
      </c>
      <c r="T10">
        <v>1</v>
      </c>
      <c r="X10">
        <v>1</v>
      </c>
      <c r="Y10">
        <v>1</v>
      </c>
      <c r="AC10">
        <v>1</v>
      </c>
      <c r="AF10">
        <f>SUM(Table32[[#This Row],[Book]:[Column29]])</f>
        <v>10</v>
      </c>
      <c r="AG10">
        <f t="shared" si="0"/>
        <v>22</v>
      </c>
      <c r="AH10" s="2">
        <f t="shared" si="1"/>
        <v>0.34482758620689657</v>
      </c>
    </row>
    <row r="11" spans="1:34" ht="14.45" x14ac:dyDescent="0.35">
      <c r="A11" t="s">
        <v>157</v>
      </c>
      <c r="C11">
        <v>1</v>
      </c>
      <c r="K11">
        <v>1</v>
      </c>
      <c r="O11">
        <v>1</v>
      </c>
      <c r="V11">
        <v>1</v>
      </c>
      <c r="AD11">
        <v>1</v>
      </c>
      <c r="AF11">
        <f>SUM(Table32[[#This Row],[Book]:[Column29]])</f>
        <v>5</v>
      </c>
      <c r="AG11">
        <f t="shared" si="0"/>
        <v>28</v>
      </c>
      <c r="AH11" s="2">
        <f t="shared" si="1"/>
        <v>0.17241379310344829</v>
      </c>
    </row>
    <row r="12" spans="1:34" ht="14.45" x14ac:dyDescent="0.35">
      <c r="A12" t="s">
        <v>3</v>
      </c>
      <c r="B12">
        <v>1</v>
      </c>
      <c r="D12">
        <v>1</v>
      </c>
      <c r="E12">
        <v>1</v>
      </c>
      <c r="F12">
        <v>1</v>
      </c>
      <c r="G12">
        <v>1</v>
      </c>
      <c r="H12">
        <v>1</v>
      </c>
      <c r="J12">
        <v>1</v>
      </c>
      <c r="K12">
        <v>1</v>
      </c>
      <c r="T12">
        <v>1</v>
      </c>
      <c r="U12">
        <v>1</v>
      </c>
      <c r="W12">
        <v>1</v>
      </c>
      <c r="X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F12">
        <f>SUM(Table32[[#This Row],[Book]:[Column29]])</f>
        <v>17</v>
      </c>
      <c r="AG12">
        <f t="shared" si="0"/>
        <v>13</v>
      </c>
      <c r="AH12" s="2">
        <f t="shared" si="1"/>
        <v>0.58620689655172409</v>
      </c>
    </row>
    <row r="13" spans="1:34" ht="14.45" x14ac:dyDescent="0.35">
      <c r="A13" t="s">
        <v>152</v>
      </c>
      <c r="B13">
        <v>1</v>
      </c>
      <c r="E13">
        <v>1</v>
      </c>
      <c r="K13">
        <v>1</v>
      </c>
      <c r="L13">
        <v>1</v>
      </c>
      <c r="O13">
        <v>1</v>
      </c>
      <c r="R13">
        <v>1</v>
      </c>
      <c r="U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F13">
        <f>SUM(Table32[[#This Row],[Book]:[Column29]])</f>
        <v>12</v>
      </c>
      <c r="AG13">
        <f t="shared" si="0"/>
        <v>19</v>
      </c>
      <c r="AH13" s="2">
        <f t="shared" si="1"/>
        <v>0.41379310344827586</v>
      </c>
    </row>
    <row r="14" spans="1:34" ht="14.45" x14ac:dyDescent="0.35">
      <c r="A14" t="s">
        <v>155</v>
      </c>
      <c r="G14">
        <v>1</v>
      </c>
      <c r="H14">
        <v>1</v>
      </c>
      <c r="J14">
        <v>1</v>
      </c>
      <c r="K14">
        <v>1</v>
      </c>
      <c r="O14">
        <v>1</v>
      </c>
      <c r="P14">
        <v>1</v>
      </c>
      <c r="R14">
        <v>1</v>
      </c>
      <c r="S14">
        <v>1</v>
      </c>
      <c r="Y14">
        <v>1</v>
      </c>
      <c r="AA14">
        <v>1</v>
      </c>
      <c r="AD14">
        <v>1</v>
      </c>
      <c r="AF14">
        <f>SUM(Table32[[#This Row],[Book]:[Column29]])</f>
        <v>11</v>
      </c>
      <c r="AG14">
        <f t="shared" si="0"/>
        <v>20</v>
      </c>
      <c r="AH14" s="2">
        <f t="shared" si="1"/>
        <v>0.37931034482758619</v>
      </c>
    </row>
    <row r="15" spans="1:34" ht="14.45" x14ac:dyDescent="0.35">
      <c r="A15" t="s">
        <v>150</v>
      </c>
      <c r="C15">
        <v>1</v>
      </c>
      <c r="K15">
        <v>1</v>
      </c>
      <c r="L15">
        <v>1</v>
      </c>
      <c r="O15">
        <v>1</v>
      </c>
      <c r="R15">
        <v>1</v>
      </c>
      <c r="AA15">
        <v>1</v>
      </c>
      <c r="AC15">
        <v>1</v>
      </c>
      <c r="AF15">
        <f>SUM(Table32[[#This Row],[Book]:[Column29]])</f>
        <v>7</v>
      </c>
      <c r="AG15">
        <f t="shared" si="0"/>
        <v>26</v>
      </c>
      <c r="AH15" s="2">
        <f t="shared" si="1"/>
        <v>0.2413793103448276</v>
      </c>
    </row>
    <row r="16" spans="1:34" ht="14.45" x14ac:dyDescent="0.35">
      <c r="A16" t="s">
        <v>8</v>
      </c>
      <c r="B16">
        <v>1</v>
      </c>
      <c r="C16">
        <v>1</v>
      </c>
      <c r="D16">
        <v>1</v>
      </c>
      <c r="F16">
        <v>1</v>
      </c>
      <c r="G16">
        <v>1</v>
      </c>
      <c r="H16">
        <v>1</v>
      </c>
      <c r="J16">
        <v>1</v>
      </c>
      <c r="K16">
        <v>1</v>
      </c>
      <c r="L16">
        <v>1</v>
      </c>
      <c r="N16">
        <v>1</v>
      </c>
      <c r="O16">
        <v>1</v>
      </c>
      <c r="P16">
        <v>1</v>
      </c>
      <c r="R16">
        <v>1</v>
      </c>
      <c r="T16">
        <v>1</v>
      </c>
      <c r="V16">
        <v>1</v>
      </c>
      <c r="Y16">
        <v>1</v>
      </c>
      <c r="AA16">
        <v>1</v>
      </c>
      <c r="AD16">
        <v>1</v>
      </c>
      <c r="AF16">
        <f>SUM(Table32[[#This Row],[Book]:[Column29]])</f>
        <v>18</v>
      </c>
      <c r="AG16">
        <f t="shared" si="0"/>
        <v>12</v>
      </c>
      <c r="AH16" s="2">
        <f t="shared" si="1"/>
        <v>0.62068965517241381</v>
      </c>
    </row>
    <row r="17" spans="1:34" ht="14.45" x14ac:dyDescent="0.35">
      <c r="A17" t="s">
        <v>107</v>
      </c>
      <c r="C17">
        <v>1</v>
      </c>
      <c r="F17">
        <v>1</v>
      </c>
      <c r="G17">
        <v>1</v>
      </c>
      <c r="I17">
        <v>1</v>
      </c>
      <c r="M17">
        <v>1</v>
      </c>
      <c r="O17">
        <v>1</v>
      </c>
      <c r="T17">
        <v>1</v>
      </c>
      <c r="U17">
        <v>1</v>
      </c>
      <c r="AC17">
        <v>1</v>
      </c>
      <c r="AD17">
        <v>1</v>
      </c>
      <c r="AF17">
        <f>SUM(Table32[[#This Row],[Book]:[Column29]])</f>
        <v>10</v>
      </c>
      <c r="AG17">
        <f t="shared" si="0"/>
        <v>22</v>
      </c>
      <c r="AH17" s="2">
        <f t="shared" si="1"/>
        <v>0.34482758620689657</v>
      </c>
    </row>
    <row r="18" spans="1:34" x14ac:dyDescent="0.25">
      <c r="A18" t="s">
        <v>151</v>
      </c>
      <c r="B18">
        <v>1</v>
      </c>
      <c r="C18">
        <v>1</v>
      </c>
      <c r="D18">
        <v>1</v>
      </c>
      <c r="F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R18">
        <v>1</v>
      </c>
      <c r="T18">
        <v>1</v>
      </c>
      <c r="U18">
        <v>1</v>
      </c>
      <c r="V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F18">
        <f>SUM(Table32[[#This Row],[Book]:[Column29]])</f>
        <v>23</v>
      </c>
      <c r="AG18" s="1">
        <f t="shared" si="0"/>
        <v>9</v>
      </c>
      <c r="AH18" s="2">
        <f t="shared" si="1"/>
        <v>0.7931034482758621</v>
      </c>
    </row>
    <row r="19" spans="1:34" ht="14.45" x14ac:dyDescent="0.35">
      <c r="A19" t="s">
        <v>64</v>
      </c>
      <c r="C19">
        <v>1</v>
      </c>
      <c r="K19">
        <v>1</v>
      </c>
      <c r="L19">
        <v>1</v>
      </c>
      <c r="M19">
        <v>1</v>
      </c>
      <c r="N19">
        <v>1</v>
      </c>
      <c r="O19">
        <v>1</v>
      </c>
      <c r="Q19">
        <v>1</v>
      </c>
      <c r="R19">
        <v>1</v>
      </c>
      <c r="S19">
        <v>1</v>
      </c>
      <c r="U19">
        <v>1</v>
      </c>
      <c r="V19">
        <v>1</v>
      </c>
      <c r="X19">
        <v>1</v>
      </c>
      <c r="Y19">
        <v>1</v>
      </c>
      <c r="Z19">
        <v>1</v>
      </c>
      <c r="AA19">
        <v>1</v>
      </c>
      <c r="AC19">
        <v>1</v>
      </c>
      <c r="AD19">
        <v>1</v>
      </c>
      <c r="AF19">
        <f>SUM(Table32[[#This Row],[Book]:[Column29]])</f>
        <v>17</v>
      </c>
      <c r="AG19">
        <f t="shared" si="0"/>
        <v>13</v>
      </c>
      <c r="AH19" s="2">
        <f t="shared" si="1"/>
        <v>0.58620689655172409</v>
      </c>
    </row>
    <row r="20" spans="1:34" x14ac:dyDescent="0.25">
      <c r="A20" t="s">
        <v>67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R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F20">
        <f>SUM(Table32[[#This Row],[Book]:[Column29]])</f>
        <v>27</v>
      </c>
      <c r="AG20" s="1">
        <f t="shared" si="0"/>
        <v>6</v>
      </c>
      <c r="AH20" s="2">
        <f t="shared" si="1"/>
        <v>0.93103448275862066</v>
      </c>
    </row>
    <row r="21" spans="1:34" ht="14.45" x14ac:dyDescent="0.35">
      <c r="A21" t="s">
        <v>70</v>
      </c>
      <c r="B21">
        <v>1</v>
      </c>
      <c r="C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F21">
        <f>SUM(Table32[[#This Row],[Book]:[Column29]])</f>
        <v>28</v>
      </c>
      <c r="AG21" s="1">
        <f t="shared" si="0"/>
        <v>2</v>
      </c>
      <c r="AH21" s="2">
        <f t="shared" si="1"/>
        <v>0.96551724137931039</v>
      </c>
    </row>
    <row r="22" spans="1:34" x14ac:dyDescent="0.25">
      <c r="A22" t="s">
        <v>91</v>
      </c>
      <c r="B22">
        <v>1</v>
      </c>
      <c r="C22">
        <v>1</v>
      </c>
      <c r="D22">
        <v>1</v>
      </c>
      <c r="G22">
        <v>1</v>
      </c>
      <c r="H22">
        <v>1</v>
      </c>
      <c r="I22">
        <v>1</v>
      </c>
      <c r="J22">
        <v>1</v>
      </c>
      <c r="K22">
        <v>1</v>
      </c>
      <c r="M22">
        <v>1</v>
      </c>
      <c r="N22">
        <v>1</v>
      </c>
      <c r="O22">
        <v>1</v>
      </c>
      <c r="Q22">
        <v>1</v>
      </c>
      <c r="R22">
        <v>1</v>
      </c>
      <c r="S22">
        <v>1</v>
      </c>
      <c r="T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F22">
        <f>SUM(Table32[[#This Row],[Book]:[Column29]])</f>
        <v>23</v>
      </c>
      <c r="AG22" s="1">
        <f t="shared" si="0"/>
        <v>9</v>
      </c>
      <c r="AH22" s="2">
        <f t="shared" si="1"/>
        <v>0.7931034482758621</v>
      </c>
    </row>
    <row r="23" spans="1:34" x14ac:dyDescent="0.25">
      <c r="A23" t="s">
        <v>114</v>
      </c>
      <c r="B23">
        <v>1</v>
      </c>
      <c r="C23">
        <v>1</v>
      </c>
      <c r="D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D23">
        <v>1</v>
      </c>
      <c r="AF23">
        <f>SUM(Table32[[#This Row],[Book]:[Column29]])</f>
        <v>24</v>
      </c>
      <c r="AG23" s="1">
        <f t="shared" si="0"/>
        <v>8</v>
      </c>
      <c r="AH23" s="2">
        <f t="shared" si="1"/>
        <v>0.82758620689655171</v>
      </c>
    </row>
    <row r="24" spans="1:34" ht="14.45" x14ac:dyDescent="0.35">
      <c r="A24" t="s">
        <v>117</v>
      </c>
      <c r="G24">
        <v>1</v>
      </c>
      <c r="Q24">
        <v>1</v>
      </c>
      <c r="AF24">
        <f>SUM(Table32[[#This Row],[Book]:[Column29]])</f>
        <v>2</v>
      </c>
      <c r="AG24">
        <f t="shared" si="0"/>
        <v>35</v>
      </c>
      <c r="AH24" s="2">
        <f t="shared" si="1"/>
        <v>6.8965517241379309E-2</v>
      </c>
    </row>
    <row r="25" spans="1:34" ht="14.45" x14ac:dyDescent="0.35">
      <c r="A25" t="s">
        <v>81</v>
      </c>
      <c r="C25">
        <v>1</v>
      </c>
      <c r="M25">
        <v>1</v>
      </c>
      <c r="R25">
        <v>1</v>
      </c>
      <c r="AD25">
        <v>1</v>
      </c>
      <c r="AF25">
        <f>SUM(Table32[[#This Row],[Book]:[Column29]])</f>
        <v>4</v>
      </c>
      <c r="AG25">
        <f t="shared" si="0"/>
        <v>31</v>
      </c>
      <c r="AH25" s="2">
        <f t="shared" si="1"/>
        <v>0.13793103448275862</v>
      </c>
    </row>
    <row r="26" spans="1:34" ht="14.45" x14ac:dyDescent="0.35">
      <c r="A26" t="s">
        <v>62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F26">
        <f>SUM(Table32[[#This Row],[Book]:[Column29]])</f>
        <v>28</v>
      </c>
      <c r="AG26" s="1">
        <f t="shared" si="0"/>
        <v>2</v>
      </c>
      <c r="AH26" s="2">
        <f t="shared" si="1"/>
        <v>0.96551724137931039</v>
      </c>
    </row>
    <row r="27" spans="1:34" ht="14.45" x14ac:dyDescent="0.35">
      <c r="A27" t="s">
        <v>110</v>
      </c>
      <c r="B27">
        <v>1</v>
      </c>
      <c r="E27">
        <v>1</v>
      </c>
      <c r="F27">
        <v>1</v>
      </c>
      <c r="G27">
        <v>1</v>
      </c>
      <c r="J27">
        <v>1</v>
      </c>
      <c r="K27">
        <v>1</v>
      </c>
      <c r="M27">
        <v>1</v>
      </c>
      <c r="N27">
        <v>1</v>
      </c>
      <c r="O27">
        <v>1</v>
      </c>
      <c r="R27">
        <v>1</v>
      </c>
      <c r="T27">
        <v>1</v>
      </c>
      <c r="U27">
        <v>1</v>
      </c>
      <c r="X27">
        <v>1</v>
      </c>
      <c r="AA27">
        <v>1</v>
      </c>
      <c r="AB27">
        <v>1</v>
      </c>
      <c r="AC27">
        <v>1</v>
      </c>
      <c r="AD27">
        <v>1</v>
      </c>
      <c r="AF27">
        <f>SUM(Table32[[#This Row],[Book]:[Column29]])</f>
        <v>17</v>
      </c>
      <c r="AG27">
        <f t="shared" si="0"/>
        <v>13</v>
      </c>
      <c r="AH27" s="2">
        <f t="shared" si="1"/>
        <v>0.58620689655172409</v>
      </c>
    </row>
    <row r="28" spans="1:34" x14ac:dyDescent="0.25">
      <c r="A28" t="s">
        <v>154</v>
      </c>
      <c r="C28">
        <v>1</v>
      </c>
      <c r="I28">
        <v>1</v>
      </c>
      <c r="O28">
        <v>1</v>
      </c>
      <c r="P28">
        <v>1</v>
      </c>
      <c r="V28">
        <v>1</v>
      </c>
      <c r="W28">
        <v>1</v>
      </c>
      <c r="Z28">
        <v>1</v>
      </c>
      <c r="AB28">
        <v>1</v>
      </c>
      <c r="AF28">
        <f>SUM(Table32[[#This Row],[Book]:[Column29]])</f>
        <v>8</v>
      </c>
      <c r="AG28">
        <f t="shared" si="0"/>
        <v>25</v>
      </c>
      <c r="AH28" s="2">
        <f t="shared" ref="AH28:AH42" si="2">AF28/29</f>
        <v>0.27586206896551724</v>
      </c>
    </row>
    <row r="29" spans="1:34" x14ac:dyDescent="0.25">
      <c r="A29" t="s">
        <v>80</v>
      </c>
      <c r="H29">
        <v>1</v>
      </c>
      <c r="N29">
        <v>1</v>
      </c>
      <c r="R29">
        <v>1</v>
      </c>
      <c r="Y29">
        <v>1</v>
      </c>
      <c r="AB29">
        <v>1</v>
      </c>
      <c r="AF29">
        <f>SUM(Table32[[#This Row],[Book]:[Column29]])</f>
        <v>5</v>
      </c>
      <c r="AG29">
        <f t="shared" si="0"/>
        <v>28</v>
      </c>
      <c r="AH29" s="2">
        <f>AF29/29</f>
        <v>0.17241379310344829</v>
      </c>
    </row>
    <row r="30" spans="1:34" x14ac:dyDescent="0.25">
      <c r="A30" t="s">
        <v>71</v>
      </c>
      <c r="E30">
        <v>1</v>
      </c>
      <c r="H30">
        <v>1</v>
      </c>
      <c r="K30">
        <v>1</v>
      </c>
      <c r="M30">
        <v>1</v>
      </c>
      <c r="O30">
        <v>1</v>
      </c>
      <c r="U30">
        <v>1</v>
      </c>
      <c r="X30">
        <v>1</v>
      </c>
      <c r="Z30">
        <v>1</v>
      </c>
      <c r="AA30">
        <v>1</v>
      </c>
      <c r="AC30">
        <v>1</v>
      </c>
      <c r="AF30">
        <f>SUM(Table32[[#This Row],[Book]:[Column29]])</f>
        <v>10</v>
      </c>
      <c r="AG30">
        <f t="shared" si="0"/>
        <v>22</v>
      </c>
      <c r="AH30" s="2">
        <f t="shared" si="2"/>
        <v>0.34482758620689657</v>
      </c>
    </row>
    <row r="31" spans="1:34" x14ac:dyDescent="0.25">
      <c r="A31" t="s">
        <v>115</v>
      </c>
      <c r="O31">
        <v>1</v>
      </c>
      <c r="Q31">
        <v>1</v>
      </c>
      <c r="AF31">
        <f>SUM(Table32[[#This Row],[Book]:[Column29]])</f>
        <v>2</v>
      </c>
      <c r="AG31">
        <f t="shared" si="0"/>
        <v>35</v>
      </c>
      <c r="AH31" s="2">
        <f t="shared" si="2"/>
        <v>6.8965517241379309E-2</v>
      </c>
    </row>
    <row r="32" spans="1:34" x14ac:dyDescent="0.25">
      <c r="A32" t="s">
        <v>44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M32">
        <v>1</v>
      </c>
      <c r="N32">
        <v>1</v>
      </c>
      <c r="O32">
        <v>1</v>
      </c>
      <c r="S32">
        <v>1</v>
      </c>
      <c r="Y32">
        <v>1</v>
      </c>
      <c r="AC32">
        <v>1</v>
      </c>
      <c r="AF32">
        <f>SUM(Table32[[#This Row],[Book]:[Column29]])</f>
        <v>13</v>
      </c>
      <c r="AG32">
        <f t="shared" si="0"/>
        <v>18</v>
      </c>
      <c r="AH32" s="2">
        <f t="shared" si="2"/>
        <v>0.44827586206896552</v>
      </c>
    </row>
    <row r="33" spans="1:34" x14ac:dyDescent="0.25">
      <c r="A33" t="s">
        <v>42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F33">
        <f>SUM(Table32[[#This Row],[Book]:[Column29]])</f>
        <v>29</v>
      </c>
      <c r="AG33" s="1">
        <f t="shared" si="0"/>
        <v>1</v>
      </c>
      <c r="AH33" s="2">
        <f t="shared" si="2"/>
        <v>1</v>
      </c>
    </row>
    <row r="34" spans="1:34" x14ac:dyDescent="0.25">
      <c r="A34" t="s">
        <v>45</v>
      </c>
      <c r="B34">
        <v>1</v>
      </c>
      <c r="C34">
        <v>1</v>
      </c>
      <c r="F34">
        <v>1</v>
      </c>
      <c r="J34">
        <v>1</v>
      </c>
      <c r="K34">
        <v>1</v>
      </c>
      <c r="N34">
        <v>1</v>
      </c>
      <c r="O34">
        <v>1</v>
      </c>
      <c r="Q34">
        <v>1</v>
      </c>
      <c r="T34">
        <v>1</v>
      </c>
      <c r="U34">
        <v>1</v>
      </c>
      <c r="Y34">
        <v>1</v>
      </c>
      <c r="Z34">
        <v>1</v>
      </c>
      <c r="AA34">
        <v>1</v>
      </c>
      <c r="AD34">
        <v>1</v>
      </c>
      <c r="AF34">
        <f>SUM(Table32[[#This Row],[Book]:[Column29]])</f>
        <v>14</v>
      </c>
      <c r="AG34">
        <f t="shared" si="0"/>
        <v>17</v>
      </c>
      <c r="AH34" s="2">
        <f t="shared" si="2"/>
        <v>0.48275862068965519</v>
      </c>
    </row>
    <row r="35" spans="1:34" x14ac:dyDescent="0.25">
      <c r="A35" t="s">
        <v>68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F35">
        <f>SUM(Table32[[#This Row],[Book]:[Column29]])</f>
        <v>28</v>
      </c>
      <c r="AG35" s="1">
        <f t="shared" si="0"/>
        <v>2</v>
      </c>
      <c r="AH35" s="2">
        <f t="shared" si="2"/>
        <v>0.96551724137931039</v>
      </c>
    </row>
    <row r="36" spans="1:34" x14ac:dyDescent="0.25">
      <c r="A36" t="s">
        <v>73</v>
      </c>
      <c r="C36">
        <v>1</v>
      </c>
      <c r="O36">
        <v>1</v>
      </c>
      <c r="X36">
        <v>1</v>
      </c>
      <c r="Y36">
        <v>1</v>
      </c>
      <c r="AF36">
        <f>SUM(Table32[[#This Row],[Book]:[Column29]])</f>
        <v>4</v>
      </c>
      <c r="AG36">
        <f t="shared" si="0"/>
        <v>31</v>
      </c>
      <c r="AH36" s="2">
        <f t="shared" si="2"/>
        <v>0.13793103448275862</v>
      </c>
    </row>
    <row r="37" spans="1:34" x14ac:dyDescent="0.25">
      <c r="A37" t="s">
        <v>4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R37">
        <v>1</v>
      </c>
      <c r="S37">
        <v>1</v>
      </c>
      <c r="T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D37">
        <v>1</v>
      </c>
      <c r="AF37">
        <f>SUM(Table32[[#This Row],[Book]:[Column29]])</f>
        <v>26</v>
      </c>
      <c r="AG37" s="1">
        <f t="shared" si="0"/>
        <v>7</v>
      </c>
      <c r="AH37" s="2">
        <f t="shared" si="2"/>
        <v>0.89655172413793105</v>
      </c>
    </row>
    <row r="38" spans="1:34" x14ac:dyDescent="0.25">
      <c r="A38" t="s">
        <v>159</v>
      </c>
      <c r="D38">
        <v>1</v>
      </c>
      <c r="M38">
        <v>1</v>
      </c>
      <c r="N38">
        <v>1</v>
      </c>
      <c r="AD38">
        <v>1</v>
      </c>
      <c r="AF38">
        <f>SUM(Table32[[#This Row],[Book]:[Column29]])</f>
        <v>4</v>
      </c>
      <c r="AG38">
        <f t="shared" si="0"/>
        <v>31</v>
      </c>
      <c r="AH38" s="2">
        <f t="shared" si="2"/>
        <v>0.13793103448275862</v>
      </c>
    </row>
    <row r="39" spans="1:34" x14ac:dyDescent="0.25">
      <c r="A39" t="s">
        <v>158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F39">
        <f>SUM(Table32[[#This Row],[Book]:[Column29]])</f>
        <v>28</v>
      </c>
      <c r="AG39" s="1">
        <f t="shared" si="0"/>
        <v>2</v>
      </c>
      <c r="AH39" s="2">
        <f t="shared" si="2"/>
        <v>0.96551724137931039</v>
      </c>
    </row>
    <row r="40" spans="1:34" x14ac:dyDescent="0.25">
      <c r="A40" t="s">
        <v>69</v>
      </c>
      <c r="B40">
        <v>1</v>
      </c>
      <c r="C40">
        <v>1</v>
      </c>
      <c r="F40">
        <v>1</v>
      </c>
      <c r="G40">
        <v>1</v>
      </c>
      <c r="H40">
        <v>1</v>
      </c>
      <c r="I40">
        <v>1</v>
      </c>
      <c r="J40">
        <v>1</v>
      </c>
      <c r="M40">
        <v>1</v>
      </c>
      <c r="P40">
        <v>1</v>
      </c>
      <c r="S40">
        <v>1</v>
      </c>
      <c r="T40">
        <v>1</v>
      </c>
      <c r="V40">
        <v>1</v>
      </c>
      <c r="W40">
        <v>1</v>
      </c>
      <c r="Z40">
        <v>1</v>
      </c>
      <c r="AB40">
        <v>1</v>
      </c>
      <c r="AF40">
        <f>SUM(Table32[[#This Row],[Book]:[Column29]])</f>
        <v>15</v>
      </c>
      <c r="AG40">
        <f t="shared" si="0"/>
        <v>16</v>
      </c>
      <c r="AH40" s="2">
        <f t="shared" si="2"/>
        <v>0.51724137931034486</v>
      </c>
    </row>
    <row r="41" spans="1:34" x14ac:dyDescent="0.25">
      <c r="A41" t="s">
        <v>153</v>
      </c>
      <c r="B41">
        <v>1</v>
      </c>
      <c r="D41">
        <v>1</v>
      </c>
      <c r="E41">
        <v>1</v>
      </c>
      <c r="G41">
        <v>1</v>
      </c>
      <c r="H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Q41">
        <v>1</v>
      </c>
      <c r="R41">
        <v>1</v>
      </c>
      <c r="S41">
        <v>1</v>
      </c>
      <c r="T41">
        <v>1</v>
      </c>
      <c r="U41">
        <v>1</v>
      </c>
      <c r="Y41">
        <v>1</v>
      </c>
      <c r="AA41">
        <v>1</v>
      </c>
      <c r="AB41">
        <v>1</v>
      </c>
      <c r="AC41">
        <v>1</v>
      </c>
      <c r="AD41">
        <v>1</v>
      </c>
      <c r="AF41">
        <f>SUM(Table32[[#This Row],[Book]:[Column29]])</f>
        <v>21</v>
      </c>
      <c r="AG41">
        <f t="shared" si="0"/>
        <v>11</v>
      </c>
      <c r="AH41" s="2">
        <f t="shared" si="2"/>
        <v>0.72413793103448276</v>
      </c>
    </row>
    <row r="42" spans="1:34" x14ac:dyDescent="0.25">
      <c r="A42" t="s">
        <v>106</v>
      </c>
      <c r="K42">
        <v>1</v>
      </c>
      <c r="O42">
        <v>1</v>
      </c>
      <c r="Y42">
        <v>1</v>
      </c>
      <c r="AC42">
        <v>1</v>
      </c>
      <c r="AF42">
        <f>SUM(Table32[[#This Row],[Book]:[Column29]])</f>
        <v>4</v>
      </c>
      <c r="AG42">
        <f t="shared" si="0"/>
        <v>31</v>
      </c>
      <c r="AH42" s="2">
        <f t="shared" si="2"/>
        <v>0.13793103448275862</v>
      </c>
    </row>
    <row r="43" spans="1:34" x14ac:dyDescent="0.25">
      <c r="AE43" t="s">
        <v>160</v>
      </c>
      <c r="AF43" t="s">
        <v>149</v>
      </c>
    </row>
    <row r="44" spans="1:34" x14ac:dyDescent="0.25">
      <c r="A44" t="s">
        <v>132</v>
      </c>
      <c r="B44">
        <f>SUM(B3:B42)</f>
        <v>19</v>
      </c>
      <c r="C44">
        <f t="shared" ref="C44:AD44" si="3">SUM(C3:C42)</f>
        <v>21</v>
      </c>
      <c r="D44">
        <f t="shared" si="3"/>
        <v>15</v>
      </c>
      <c r="E44">
        <f t="shared" si="3"/>
        <v>14</v>
      </c>
      <c r="F44">
        <f t="shared" si="3"/>
        <v>16</v>
      </c>
      <c r="G44">
        <f t="shared" si="3"/>
        <v>18</v>
      </c>
      <c r="H44">
        <f t="shared" si="3"/>
        <v>19</v>
      </c>
      <c r="I44">
        <f t="shared" si="3"/>
        <v>14</v>
      </c>
      <c r="J44">
        <f t="shared" si="3"/>
        <v>19</v>
      </c>
      <c r="K44">
        <f t="shared" si="3"/>
        <v>25</v>
      </c>
      <c r="L44">
        <f t="shared" si="3"/>
        <v>15</v>
      </c>
      <c r="M44">
        <f t="shared" si="3"/>
        <v>18</v>
      </c>
      <c r="N44">
        <f t="shared" si="3"/>
        <v>20</v>
      </c>
      <c r="O44">
        <f t="shared" si="3"/>
        <v>29</v>
      </c>
      <c r="P44">
        <f t="shared" si="3"/>
        <v>13</v>
      </c>
      <c r="Q44">
        <f t="shared" si="3"/>
        <v>14</v>
      </c>
      <c r="R44">
        <f t="shared" si="3"/>
        <v>21</v>
      </c>
      <c r="S44">
        <f t="shared" si="3"/>
        <v>13</v>
      </c>
      <c r="T44">
        <f t="shared" si="3"/>
        <v>18</v>
      </c>
      <c r="U44">
        <f t="shared" si="3"/>
        <v>19</v>
      </c>
      <c r="V44">
        <f t="shared" si="3"/>
        <v>14</v>
      </c>
      <c r="W44">
        <f t="shared" si="3"/>
        <v>13</v>
      </c>
      <c r="X44">
        <f t="shared" si="3"/>
        <v>15</v>
      </c>
      <c r="Y44">
        <f t="shared" si="3"/>
        <v>22</v>
      </c>
      <c r="Z44">
        <f t="shared" si="3"/>
        <v>19</v>
      </c>
      <c r="AA44">
        <f t="shared" si="3"/>
        <v>22</v>
      </c>
      <c r="AB44">
        <f t="shared" si="3"/>
        <v>18</v>
      </c>
      <c r="AC44">
        <f t="shared" si="3"/>
        <v>21</v>
      </c>
      <c r="AD44">
        <f t="shared" si="3"/>
        <v>24</v>
      </c>
      <c r="AE44">
        <f>AVERAGE(B44:AD44)</f>
        <v>18.206896551724139</v>
      </c>
      <c r="AF44">
        <f>STDEV(B44:AD44)</f>
        <v>3.9765321426807834</v>
      </c>
    </row>
    <row r="45" spans="1:34" x14ac:dyDescent="0.25">
      <c r="A45" t="s">
        <v>133</v>
      </c>
      <c r="B45">
        <f>RANK(B44,$B$44:$AD$44)</f>
        <v>10</v>
      </c>
      <c r="C45">
        <f t="shared" ref="C45:AD45" si="4">RANK(C44,$B$44:$AD$44)</f>
        <v>6</v>
      </c>
      <c r="D45">
        <f t="shared" si="4"/>
        <v>20</v>
      </c>
      <c r="E45">
        <f t="shared" si="4"/>
        <v>23</v>
      </c>
      <c r="F45">
        <f t="shared" si="4"/>
        <v>19</v>
      </c>
      <c r="G45">
        <f t="shared" si="4"/>
        <v>15</v>
      </c>
      <c r="H45">
        <f t="shared" si="4"/>
        <v>10</v>
      </c>
      <c r="I45">
        <f t="shared" si="4"/>
        <v>23</v>
      </c>
      <c r="J45">
        <f t="shared" si="4"/>
        <v>10</v>
      </c>
      <c r="K45">
        <f t="shared" si="4"/>
        <v>2</v>
      </c>
      <c r="L45">
        <f t="shared" si="4"/>
        <v>20</v>
      </c>
      <c r="M45">
        <f t="shared" si="4"/>
        <v>15</v>
      </c>
      <c r="N45">
        <f t="shared" si="4"/>
        <v>9</v>
      </c>
      <c r="O45">
        <f t="shared" si="4"/>
        <v>1</v>
      </c>
      <c r="P45">
        <f t="shared" si="4"/>
        <v>27</v>
      </c>
      <c r="Q45">
        <f t="shared" si="4"/>
        <v>23</v>
      </c>
      <c r="R45">
        <f t="shared" si="4"/>
        <v>6</v>
      </c>
      <c r="S45">
        <f t="shared" si="4"/>
        <v>27</v>
      </c>
      <c r="T45">
        <f t="shared" si="4"/>
        <v>15</v>
      </c>
      <c r="U45">
        <f t="shared" si="4"/>
        <v>10</v>
      </c>
      <c r="V45">
        <f t="shared" si="4"/>
        <v>23</v>
      </c>
      <c r="W45">
        <f t="shared" si="4"/>
        <v>27</v>
      </c>
      <c r="X45">
        <f t="shared" si="4"/>
        <v>20</v>
      </c>
      <c r="Y45">
        <f t="shared" si="4"/>
        <v>4</v>
      </c>
      <c r="Z45">
        <f t="shared" si="4"/>
        <v>10</v>
      </c>
      <c r="AA45">
        <f t="shared" si="4"/>
        <v>4</v>
      </c>
      <c r="AB45">
        <f t="shared" si="4"/>
        <v>15</v>
      </c>
      <c r="AC45">
        <f t="shared" si="4"/>
        <v>6</v>
      </c>
      <c r="AD45">
        <f t="shared" si="4"/>
        <v>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1" width="10.7109375" bestFit="1" customWidth="1"/>
  </cols>
  <sheetData>
    <row r="1" spans="1:32" x14ac:dyDescent="0.35">
      <c r="A1" t="s">
        <v>11</v>
      </c>
      <c r="B1" t="s">
        <v>1</v>
      </c>
    </row>
    <row r="2" spans="1:32" x14ac:dyDescent="0.35">
      <c r="A2" t="s">
        <v>0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F2" t="s">
        <v>132</v>
      </c>
    </row>
    <row r="3" spans="1:32" x14ac:dyDescent="0.35">
      <c r="A3" t="s">
        <v>135</v>
      </c>
      <c r="D3">
        <v>1</v>
      </c>
      <c r="H3">
        <v>1</v>
      </c>
      <c r="N3">
        <v>1</v>
      </c>
      <c r="Q3">
        <v>1</v>
      </c>
      <c r="R3">
        <v>1</v>
      </c>
      <c r="AF3">
        <f>SUM(B3:AD3)</f>
        <v>5</v>
      </c>
    </row>
    <row r="4" spans="1:32" x14ac:dyDescent="0.35">
      <c r="A4" t="s">
        <v>136</v>
      </c>
      <c r="M4">
        <v>1</v>
      </c>
      <c r="N4">
        <v>1</v>
      </c>
      <c r="O4">
        <v>1</v>
      </c>
      <c r="R4">
        <v>1</v>
      </c>
      <c r="T4">
        <v>1</v>
      </c>
      <c r="Z4">
        <v>1</v>
      </c>
      <c r="AC4">
        <v>1</v>
      </c>
      <c r="AD4">
        <v>1</v>
      </c>
      <c r="AF4">
        <f t="shared" ref="AF4:AF15" si="0">SUM(B4:AD4)</f>
        <v>8</v>
      </c>
    </row>
    <row r="5" spans="1:32" x14ac:dyDescent="0.35">
      <c r="A5" t="s">
        <v>137</v>
      </c>
      <c r="G5">
        <v>1</v>
      </c>
      <c r="I5">
        <v>1</v>
      </c>
      <c r="O5">
        <v>1</v>
      </c>
      <c r="R5">
        <v>1</v>
      </c>
      <c r="V5">
        <v>1</v>
      </c>
      <c r="Y5">
        <v>1</v>
      </c>
      <c r="AB5">
        <v>1</v>
      </c>
      <c r="AC5">
        <v>1</v>
      </c>
      <c r="AF5">
        <f t="shared" si="0"/>
        <v>8</v>
      </c>
    </row>
    <row r="6" spans="1:32" x14ac:dyDescent="0.35">
      <c r="A6" t="s">
        <v>138</v>
      </c>
      <c r="K6">
        <v>1</v>
      </c>
      <c r="O6">
        <v>1</v>
      </c>
      <c r="V6">
        <v>1</v>
      </c>
      <c r="Z6">
        <v>1</v>
      </c>
      <c r="AA6">
        <v>1</v>
      </c>
      <c r="AC6">
        <v>1</v>
      </c>
      <c r="AF6">
        <f t="shared" si="0"/>
        <v>6</v>
      </c>
    </row>
    <row r="7" spans="1:32" x14ac:dyDescent="0.35">
      <c r="A7" t="s">
        <v>139</v>
      </c>
      <c r="G7">
        <v>1</v>
      </c>
      <c r="AF7">
        <f t="shared" si="0"/>
        <v>1</v>
      </c>
    </row>
    <row r="8" spans="1:32" x14ac:dyDescent="0.35">
      <c r="A8" t="s">
        <v>140</v>
      </c>
      <c r="B8">
        <v>1</v>
      </c>
      <c r="J8">
        <v>1</v>
      </c>
      <c r="N8">
        <v>1</v>
      </c>
      <c r="Q8">
        <v>1</v>
      </c>
      <c r="Y8">
        <v>1</v>
      </c>
      <c r="AA8">
        <v>1</v>
      </c>
      <c r="AF8">
        <f t="shared" si="0"/>
        <v>6</v>
      </c>
    </row>
    <row r="9" spans="1:32" x14ac:dyDescent="0.35">
      <c r="A9" t="s">
        <v>141</v>
      </c>
      <c r="M9">
        <v>1</v>
      </c>
      <c r="AF9">
        <f t="shared" si="0"/>
        <v>1</v>
      </c>
    </row>
    <row r="10" spans="1:32" x14ac:dyDescent="0.35">
      <c r="A10" t="s">
        <v>142</v>
      </c>
      <c r="M10">
        <v>1</v>
      </c>
      <c r="AF10">
        <f t="shared" si="0"/>
        <v>1</v>
      </c>
    </row>
    <row r="11" spans="1:32" x14ac:dyDescent="0.35">
      <c r="A11" t="s">
        <v>143</v>
      </c>
      <c r="AF11">
        <f t="shared" si="0"/>
        <v>0</v>
      </c>
    </row>
    <row r="12" spans="1:32" x14ac:dyDescent="0.35">
      <c r="A12" t="s">
        <v>144</v>
      </c>
      <c r="F12">
        <v>1</v>
      </c>
      <c r="L12">
        <v>1</v>
      </c>
      <c r="N12">
        <v>1</v>
      </c>
      <c r="T12">
        <v>1</v>
      </c>
      <c r="AF12">
        <f t="shared" si="0"/>
        <v>4</v>
      </c>
    </row>
    <row r="13" spans="1:32" x14ac:dyDescent="0.35">
      <c r="A13" t="s">
        <v>145</v>
      </c>
      <c r="F13">
        <v>1</v>
      </c>
      <c r="J13">
        <v>1</v>
      </c>
      <c r="L13">
        <v>1</v>
      </c>
      <c r="U13">
        <v>1</v>
      </c>
      <c r="AF13">
        <f t="shared" si="0"/>
        <v>4</v>
      </c>
    </row>
    <row r="14" spans="1:32" x14ac:dyDescent="0.35">
      <c r="A14" t="s">
        <v>146</v>
      </c>
      <c r="B14">
        <v>1</v>
      </c>
      <c r="G14">
        <v>1</v>
      </c>
      <c r="H14">
        <v>1</v>
      </c>
      <c r="J14">
        <v>1</v>
      </c>
      <c r="Y14">
        <v>1</v>
      </c>
      <c r="AF14">
        <f t="shared" si="0"/>
        <v>5</v>
      </c>
    </row>
    <row r="15" spans="1:32" x14ac:dyDescent="0.35">
      <c r="A15" t="s">
        <v>147</v>
      </c>
      <c r="K15">
        <v>1</v>
      </c>
      <c r="AC15">
        <v>1</v>
      </c>
      <c r="AF15">
        <f t="shared" si="0"/>
        <v>2</v>
      </c>
    </row>
    <row r="17" spans="1:32" x14ac:dyDescent="0.35">
      <c r="A17" t="s">
        <v>132</v>
      </c>
      <c r="B17">
        <f>SUM(B3:B15)</f>
        <v>2</v>
      </c>
      <c r="C17">
        <f t="shared" ref="C17:AF17" si="1">SUM(C3:C15)</f>
        <v>0</v>
      </c>
      <c r="D17">
        <f t="shared" si="1"/>
        <v>1</v>
      </c>
      <c r="E17">
        <f t="shared" si="1"/>
        <v>0</v>
      </c>
      <c r="F17">
        <f t="shared" si="1"/>
        <v>2</v>
      </c>
      <c r="G17">
        <f t="shared" si="1"/>
        <v>3</v>
      </c>
      <c r="H17">
        <f t="shared" si="1"/>
        <v>2</v>
      </c>
      <c r="I17">
        <f t="shared" si="1"/>
        <v>1</v>
      </c>
      <c r="J17">
        <f t="shared" si="1"/>
        <v>3</v>
      </c>
      <c r="K17">
        <f t="shared" si="1"/>
        <v>2</v>
      </c>
      <c r="L17">
        <f t="shared" si="1"/>
        <v>2</v>
      </c>
      <c r="M17">
        <f t="shared" si="1"/>
        <v>3</v>
      </c>
      <c r="N17">
        <f t="shared" si="1"/>
        <v>4</v>
      </c>
      <c r="O17">
        <f t="shared" si="1"/>
        <v>3</v>
      </c>
      <c r="P17">
        <f t="shared" si="1"/>
        <v>0</v>
      </c>
      <c r="Q17">
        <f t="shared" si="1"/>
        <v>2</v>
      </c>
      <c r="R17">
        <f t="shared" si="1"/>
        <v>3</v>
      </c>
      <c r="S17">
        <f t="shared" si="1"/>
        <v>0</v>
      </c>
      <c r="T17">
        <f t="shared" si="1"/>
        <v>2</v>
      </c>
      <c r="U17">
        <f t="shared" si="1"/>
        <v>1</v>
      </c>
      <c r="V17">
        <f t="shared" si="1"/>
        <v>2</v>
      </c>
      <c r="W17">
        <f t="shared" si="1"/>
        <v>0</v>
      </c>
      <c r="X17">
        <f t="shared" si="1"/>
        <v>0</v>
      </c>
      <c r="Y17">
        <f t="shared" si="1"/>
        <v>3</v>
      </c>
      <c r="Z17">
        <f t="shared" si="1"/>
        <v>2</v>
      </c>
      <c r="AA17">
        <f t="shared" si="1"/>
        <v>2</v>
      </c>
      <c r="AB17">
        <f t="shared" si="1"/>
        <v>1</v>
      </c>
      <c r="AC17">
        <f t="shared" si="1"/>
        <v>4</v>
      </c>
      <c r="AD17">
        <f t="shared" si="1"/>
        <v>1</v>
      </c>
      <c r="AF17">
        <f t="shared" si="1"/>
        <v>51</v>
      </c>
    </row>
    <row r="18" spans="1:32" x14ac:dyDescent="0.35">
      <c r="A18" t="s">
        <v>148</v>
      </c>
      <c r="B18">
        <f>AVERAGE(B17:AD17)</f>
        <v>1.7586206896551724</v>
      </c>
    </row>
    <row r="19" spans="1:32" x14ac:dyDescent="0.35">
      <c r="A19" t="s">
        <v>149</v>
      </c>
      <c r="B19">
        <f>_xlfn.STDEV.S(B17:AD17)</f>
        <v>1.214647874129815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B31" sqref="B31"/>
    </sheetView>
  </sheetViews>
  <sheetFormatPr defaultRowHeight="15" x14ac:dyDescent="0.25"/>
  <cols>
    <col min="2" max="2" width="28.42578125" bestFit="1" customWidth="1"/>
  </cols>
  <sheetData>
    <row r="1" spans="1:2" ht="14.45" x14ac:dyDescent="0.35">
      <c r="A1" t="s">
        <v>164</v>
      </c>
      <c r="B1" t="s">
        <v>165</v>
      </c>
    </row>
    <row r="2" spans="1:2" ht="14.45" x14ac:dyDescent="0.35">
      <c r="A2">
        <v>1</v>
      </c>
      <c r="B2" t="s">
        <v>166</v>
      </c>
    </row>
    <row r="3" spans="1:2" ht="14.45" x14ac:dyDescent="0.35">
      <c r="A3">
        <v>2</v>
      </c>
      <c r="B3" t="s">
        <v>167</v>
      </c>
    </row>
    <row r="4" spans="1:2" ht="14.45" x14ac:dyDescent="0.35">
      <c r="A4">
        <v>3</v>
      </c>
      <c r="B4" t="s">
        <v>168</v>
      </c>
    </row>
    <row r="5" spans="1:2" ht="14.45" x14ac:dyDescent="0.35">
      <c r="A5">
        <v>4</v>
      </c>
      <c r="B5" t="s">
        <v>169</v>
      </c>
    </row>
    <row r="6" spans="1:2" ht="14.45" x14ac:dyDescent="0.35">
      <c r="A6">
        <v>5</v>
      </c>
      <c r="B6" t="s">
        <v>170</v>
      </c>
    </row>
    <row r="7" spans="1:2" ht="14.45" x14ac:dyDescent="0.35">
      <c r="A7">
        <v>6</v>
      </c>
      <c r="B7" t="s">
        <v>171</v>
      </c>
    </row>
    <row r="8" spans="1:2" ht="14.45" x14ac:dyDescent="0.35">
      <c r="A8">
        <v>7</v>
      </c>
      <c r="B8" t="s">
        <v>172</v>
      </c>
    </row>
    <row r="9" spans="1:2" ht="14.45" x14ac:dyDescent="0.35">
      <c r="A9">
        <v>8</v>
      </c>
      <c r="B9" t="s">
        <v>173</v>
      </c>
    </row>
    <row r="10" spans="1:2" ht="14.45" x14ac:dyDescent="0.35">
      <c r="A10">
        <v>9</v>
      </c>
      <c r="B10" t="s">
        <v>174</v>
      </c>
    </row>
    <row r="11" spans="1:2" ht="14.45" x14ac:dyDescent="0.35">
      <c r="A11">
        <v>10</v>
      </c>
      <c r="B11" t="s">
        <v>175</v>
      </c>
    </row>
    <row r="12" spans="1:2" ht="14.45" x14ac:dyDescent="0.35">
      <c r="A12">
        <v>11</v>
      </c>
      <c r="B12" t="s">
        <v>176</v>
      </c>
    </row>
    <row r="13" spans="1:2" ht="14.45" x14ac:dyDescent="0.35">
      <c r="A13">
        <v>12</v>
      </c>
      <c r="B13" t="s">
        <v>177</v>
      </c>
    </row>
    <row r="14" spans="1:2" ht="14.45" x14ac:dyDescent="0.35">
      <c r="A14">
        <v>13</v>
      </c>
      <c r="B14" t="s">
        <v>178</v>
      </c>
    </row>
    <row r="15" spans="1:2" ht="14.45" x14ac:dyDescent="0.35">
      <c r="A15">
        <v>14</v>
      </c>
      <c r="B15" t="s">
        <v>179</v>
      </c>
    </row>
    <row r="16" spans="1:2" ht="14.45" x14ac:dyDescent="0.35">
      <c r="A16">
        <v>15</v>
      </c>
      <c r="B16" t="s">
        <v>180</v>
      </c>
    </row>
    <row r="17" spans="1:2" ht="14.45" x14ac:dyDescent="0.35">
      <c r="A17">
        <v>16</v>
      </c>
      <c r="B17" t="s">
        <v>181</v>
      </c>
    </row>
    <row r="18" spans="1:2" ht="14.45" x14ac:dyDescent="0.35">
      <c r="A18">
        <v>17</v>
      </c>
      <c r="B18" t="s">
        <v>182</v>
      </c>
    </row>
    <row r="19" spans="1:2" ht="14.45" x14ac:dyDescent="0.35">
      <c r="A19">
        <v>18</v>
      </c>
      <c r="B19" t="s">
        <v>183</v>
      </c>
    </row>
    <row r="20" spans="1:2" ht="14.45" x14ac:dyDescent="0.35">
      <c r="A20">
        <v>19</v>
      </c>
      <c r="B20" t="s">
        <v>184</v>
      </c>
    </row>
    <row r="21" spans="1:2" ht="14.45" x14ac:dyDescent="0.35">
      <c r="A21">
        <v>20</v>
      </c>
      <c r="B21" t="s">
        <v>185</v>
      </c>
    </row>
    <row r="22" spans="1:2" ht="14.45" x14ac:dyDescent="0.35">
      <c r="A22">
        <v>21</v>
      </c>
      <c r="B22" t="s">
        <v>186</v>
      </c>
    </row>
    <row r="23" spans="1:2" ht="14.45" x14ac:dyDescent="0.35">
      <c r="A23">
        <v>22</v>
      </c>
      <c r="B23" t="s">
        <v>187</v>
      </c>
    </row>
    <row r="24" spans="1:2" ht="14.45" x14ac:dyDescent="0.35">
      <c r="A24">
        <v>23</v>
      </c>
      <c r="B24" t="s">
        <v>188</v>
      </c>
    </row>
    <row r="25" spans="1:2" ht="14.45" x14ac:dyDescent="0.35">
      <c r="A25">
        <v>24</v>
      </c>
      <c r="B25" t="s">
        <v>189</v>
      </c>
    </row>
    <row r="26" spans="1:2" x14ac:dyDescent="0.25">
      <c r="A26">
        <v>25</v>
      </c>
      <c r="B26" t="s">
        <v>190</v>
      </c>
    </row>
    <row r="27" spans="1:2" x14ac:dyDescent="0.25">
      <c r="A27">
        <v>26</v>
      </c>
      <c r="B27" t="s">
        <v>191</v>
      </c>
    </row>
    <row r="28" spans="1:2" x14ac:dyDescent="0.25">
      <c r="A28">
        <v>27</v>
      </c>
      <c r="B28" t="s">
        <v>192</v>
      </c>
    </row>
    <row r="29" spans="1:2" x14ac:dyDescent="0.25">
      <c r="A29">
        <v>28</v>
      </c>
      <c r="B29" t="s">
        <v>193</v>
      </c>
    </row>
    <row r="30" spans="1:2" x14ac:dyDescent="0.25">
      <c r="A30">
        <v>29</v>
      </c>
      <c r="B30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Concepts (Full list)</vt:lpstr>
      <vt:lpstr>Concepts (Combined categories)</vt:lpstr>
      <vt:lpstr>Fallacies</vt:lpstr>
      <vt:lpstr>Book codes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Russell T. Warne</cp:lastModifiedBy>
  <dcterms:created xsi:type="dcterms:W3CDTF">2016-10-04T19:04:59Z</dcterms:created>
  <dcterms:modified xsi:type="dcterms:W3CDTF">2017-10-10T02:21:45Z</dcterms:modified>
</cp:coreProperties>
</file>