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450"/>
  </bookViews>
  <sheets>
    <sheet name="Sheet1" sheetId="1" r:id="rId1"/>
  </sheets>
  <calcPr calcId="145621" iterateDelta="1E-4"/>
</workbook>
</file>

<file path=xl/calcChain.xml><?xml version="1.0" encoding="utf-8"?>
<calcChain xmlns="http://schemas.openxmlformats.org/spreadsheetml/2006/main">
  <c r="I81" i="1" l="1"/>
  <c r="D81" i="1"/>
  <c r="D76" i="1"/>
  <c r="I71" i="1"/>
  <c r="D71" i="1"/>
  <c r="I66" i="1"/>
  <c r="D66" i="1"/>
  <c r="I61" i="1"/>
  <c r="D61" i="1"/>
  <c r="I51" i="1"/>
  <c r="D51" i="1"/>
  <c r="I45" i="1"/>
  <c r="D45" i="1"/>
  <c r="D37" i="1"/>
  <c r="D34" i="1"/>
  <c r="D30" i="1"/>
  <c r="D27" i="1"/>
  <c r="D24" i="1"/>
  <c r="D21" i="1"/>
  <c r="D18" i="1"/>
  <c r="D15" i="1"/>
  <c r="D12" i="1"/>
  <c r="I6" i="1"/>
</calcChain>
</file>

<file path=xl/sharedStrings.xml><?xml version="1.0" encoding="utf-8"?>
<sst xmlns="http://schemas.openxmlformats.org/spreadsheetml/2006/main" count="443" uniqueCount="30">
  <si>
    <t>Criterial Bob Runs</t>
  </si>
  <si>
    <t>All Bobs</t>
  </si>
  <si>
    <t>Stimulus Type</t>
  </si>
  <si>
    <t>Tempo (bpm)</t>
  </si>
  <si>
    <t>Criterial Bobs</t>
  </si>
  <si>
    <t>Mean Bob Tempo (bpm)</t>
  </si>
  <si>
    <t>Mean Phase Angle</t>
  </si>
  <si>
    <t>Vector Length</t>
  </si>
  <si>
    <t>Entrainment P Value (Z Test)</t>
  </si>
  <si>
    <t>Synchronization P Value (V Test)</t>
  </si>
  <si>
    <t>Total Bobs</t>
  </si>
  <si>
    <t>FM</t>
  </si>
  <si>
    <t>&gt;.05</t>
  </si>
  <si>
    <t>&gt; 0.05</t>
  </si>
  <si>
    <t>&gt; .05</t>
  </si>
  <si>
    <t>&lt; .001</t>
  </si>
  <si>
    <t>FM*</t>
  </si>
  <si>
    <t>AM</t>
  </si>
  <si>
    <t>&lt; .05</t>
  </si>
  <si>
    <t>AM*</t>
  </si>
  <si>
    <t>TB</t>
  </si>
  <si>
    <t>TB*</t>
  </si>
  <si>
    <t>DotC</t>
  </si>
  <si>
    <t>DotC*</t>
  </si>
  <si>
    <t>E</t>
  </si>
  <si>
    <t>E*</t>
  </si>
  <si>
    <t>BW</t>
  </si>
  <si>
    <t>BW*</t>
  </si>
  <si>
    <t>FM60</t>
  </si>
  <si>
    <t>BW60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</si>
</sst>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mm/dd/yy"/>
  </numFmts>
  <fonts count="2" x14ac:knownFonts="1">
    <font>
      <sz val="10"/>
      <name val="Arial"/>
      <family val="2"/>
      <charset val="1"/>
    </font>
    <font>
      <sz val="9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2" xfId="0" applyFont="1" applyBorder="1" applyAlignment="1"/>
    <xf numFmtId="0" fontId="0" fillId="0" borderId="1" xfId="0" applyFont="1" applyBorder="1" applyAlignment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Border="1" applyAlignment="1">
      <alignment wrapText="1"/>
    </xf>
    <xf numFmtId="164" fontId="1" fillId="0" borderId="0" xfId="0" applyNumberFormat="1" applyFont="1" applyBorder="1" applyAlignment="1">
      <alignment wrapText="1"/>
    </xf>
    <xf numFmtId="2" fontId="1" fillId="0" borderId="0" xfId="0" applyNumberFormat="1" applyFont="1" applyBorder="1" applyAlignment="1">
      <alignment wrapText="1"/>
    </xf>
    <xf numFmtId="165" fontId="1" fillId="0" borderId="0" xfId="0" applyNumberFormat="1" applyFont="1" applyBorder="1" applyAlignment="1">
      <alignment wrapText="1"/>
    </xf>
    <xf numFmtId="0" fontId="1" fillId="0" borderId="0" xfId="0" applyFont="1" applyBorder="1"/>
    <xf numFmtId="164" fontId="1" fillId="0" borderId="0" xfId="0" applyNumberFormat="1" applyFont="1" applyBorder="1"/>
    <xf numFmtId="2" fontId="1" fillId="0" borderId="0" xfId="0" applyNumberFormat="1" applyFont="1" applyBorder="1"/>
    <xf numFmtId="165" fontId="1" fillId="0" borderId="0" xfId="0" applyNumberFormat="1" applyFont="1" applyBorder="1"/>
    <xf numFmtId="0" fontId="1" fillId="0" borderId="6" xfId="0" applyFont="1" applyBorder="1"/>
    <xf numFmtId="0" fontId="1" fillId="0" borderId="7" xfId="0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2" fontId="1" fillId="0" borderId="7" xfId="0" applyNumberFormat="1" applyFont="1" applyBorder="1" applyAlignment="1">
      <alignment horizontal="right"/>
    </xf>
    <xf numFmtId="11" fontId="1" fillId="0" borderId="7" xfId="0" applyNumberFormat="1" applyFont="1" applyBorder="1" applyAlignment="1">
      <alignment horizontal="right"/>
    </xf>
    <xf numFmtId="165" fontId="1" fillId="0" borderId="7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11" fontId="1" fillId="0" borderId="8" xfId="0" applyNumberFormat="1" applyFont="1" applyBorder="1" applyAlignment="1">
      <alignment horizontal="right"/>
    </xf>
    <xf numFmtId="0" fontId="1" fillId="0" borderId="9" xfId="0" applyFont="1" applyBorder="1"/>
    <xf numFmtId="0" fontId="1" fillId="0" borderId="10" xfId="0" applyFont="1" applyBorder="1" applyAlignment="1">
      <alignment horizontal="right"/>
    </xf>
    <xf numFmtId="164" fontId="1" fillId="0" borderId="10" xfId="0" applyNumberFormat="1" applyFont="1" applyBorder="1" applyAlignment="1">
      <alignment horizontal="right"/>
    </xf>
    <xf numFmtId="2" fontId="1" fillId="0" borderId="10" xfId="0" applyNumberFormat="1" applyFont="1" applyBorder="1" applyAlignment="1">
      <alignment horizontal="right"/>
    </xf>
    <xf numFmtId="11" fontId="1" fillId="0" borderId="10" xfId="0" applyNumberFormat="1" applyFont="1" applyBorder="1" applyAlignment="1">
      <alignment horizontal="right"/>
    </xf>
    <xf numFmtId="165" fontId="1" fillId="0" borderId="10" xfId="0" applyNumberFormat="1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11" fontId="1" fillId="0" borderId="11" xfId="0" applyNumberFormat="1" applyFont="1" applyBorder="1" applyAlignment="1">
      <alignment horizontal="right"/>
    </xf>
    <xf numFmtId="0" fontId="1" fillId="0" borderId="3" xfId="0" applyFont="1" applyBorder="1"/>
    <xf numFmtId="0" fontId="1" fillId="0" borderId="4" xfId="0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2" fontId="1" fillId="0" borderId="4" xfId="0" applyNumberFormat="1" applyFont="1" applyBorder="1" applyAlignment="1">
      <alignment horizontal="right"/>
    </xf>
    <xf numFmtId="11" fontId="1" fillId="0" borderId="4" xfId="0" applyNumberFormat="1" applyFont="1" applyBorder="1" applyAlignment="1">
      <alignment horizontal="right"/>
    </xf>
    <xf numFmtId="165" fontId="1" fillId="0" borderId="4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1" fontId="1" fillId="0" borderId="5" xfId="0" applyNumberFormat="1" applyFont="1" applyBorder="1" applyAlignment="1">
      <alignment horizontal="right"/>
    </xf>
    <xf numFmtId="166" fontId="1" fillId="0" borderId="9" xfId="0" applyNumberFormat="1" applyFont="1" applyBorder="1"/>
    <xf numFmtId="164" fontId="1" fillId="0" borderId="10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0" fontId="0" fillId="0" borderId="12" xfId="0" applyFont="1" applyBorder="1" applyAlignment="1">
      <alignment wrapText="1"/>
    </xf>
    <xf numFmtId="0" fontId="0" fillId="0" borderId="13" xfId="0" applyFont="1" applyBorder="1" applyAlignment="1">
      <alignment wrapText="1"/>
    </xf>
    <xf numFmtId="164" fontId="0" fillId="0" borderId="13" xfId="0" applyNumberFormat="1" applyFont="1" applyBorder="1" applyAlignment="1">
      <alignment wrapText="1"/>
    </xf>
    <xf numFmtId="2" fontId="0" fillId="0" borderId="13" xfId="0" applyNumberFormat="1" applyFont="1" applyBorder="1" applyAlignment="1">
      <alignment wrapText="1"/>
    </xf>
    <xf numFmtId="165" fontId="0" fillId="0" borderId="13" xfId="0" applyNumberFormat="1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1" fillId="0" borderId="15" xfId="0" applyFont="1" applyBorder="1"/>
    <xf numFmtId="0" fontId="1" fillId="0" borderId="16" xfId="0" applyFont="1" applyBorder="1" applyAlignment="1">
      <alignment horizontal="right"/>
    </xf>
    <xf numFmtId="164" fontId="1" fillId="0" borderId="16" xfId="0" applyNumberFormat="1" applyFont="1" applyBorder="1" applyAlignment="1">
      <alignment horizontal="right"/>
    </xf>
    <xf numFmtId="2" fontId="1" fillId="0" borderId="16" xfId="0" applyNumberFormat="1" applyFont="1" applyBorder="1" applyAlignment="1">
      <alignment horizontal="right"/>
    </xf>
    <xf numFmtId="11" fontId="1" fillId="0" borderId="16" xfId="0" applyNumberFormat="1" applyFont="1" applyBorder="1" applyAlignment="1">
      <alignment horizontal="right"/>
    </xf>
    <xf numFmtId="165" fontId="1" fillId="0" borderId="16" xfId="0" applyNumberFormat="1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11" fontId="1" fillId="0" borderId="17" xfId="0" applyNumberFormat="1" applyFont="1" applyBorder="1" applyAlignment="1">
      <alignment horizontal="right"/>
    </xf>
    <xf numFmtId="0" fontId="0" fillId="2" borderId="0" xfId="0" applyFill="1"/>
    <xf numFmtId="11" fontId="1" fillId="2" borderId="7" xfId="0" applyNumberFormat="1" applyFont="1" applyFill="1" applyBorder="1" applyAlignment="1">
      <alignment horizontal="right"/>
    </xf>
    <xf numFmtId="165" fontId="1" fillId="2" borderId="7" xfId="0" applyNumberFormat="1" applyFont="1" applyFill="1" applyBorder="1" applyAlignment="1">
      <alignment horizontal="right"/>
    </xf>
    <xf numFmtId="165" fontId="1" fillId="2" borderId="10" xfId="0" applyNumberFormat="1" applyFont="1" applyFill="1" applyBorder="1" applyAlignment="1">
      <alignment horizontal="right"/>
    </xf>
    <xf numFmtId="165" fontId="1" fillId="2" borderId="4" xfId="0" applyNumberFormat="1" applyFont="1" applyFill="1" applyBorder="1" applyAlignment="1">
      <alignment horizontal="right"/>
    </xf>
    <xf numFmtId="11" fontId="1" fillId="2" borderId="10" xfId="0" applyNumberFormat="1" applyFont="1" applyFill="1" applyBorder="1" applyAlignment="1">
      <alignment horizontal="right"/>
    </xf>
    <xf numFmtId="11" fontId="1" fillId="3" borderId="10" xfId="0" applyNumberFormat="1" applyFont="1" applyFill="1" applyBorder="1" applyAlignment="1">
      <alignment horizontal="right"/>
    </xf>
    <xf numFmtId="11" fontId="1" fillId="2" borderId="8" xfId="0" applyNumberFormat="1" applyFont="1" applyFill="1" applyBorder="1" applyAlignment="1">
      <alignment horizontal="right"/>
    </xf>
    <xf numFmtId="11" fontId="1" fillId="2" borderId="11" xfId="0" applyNumberFormat="1" applyFont="1" applyFill="1" applyBorder="1" applyAlignment="1">
      <alignment horizontal="right"/>
    </xf>
    <xf numFmtId="165" fontId="1" fillId="0" borderId="10" xfId="0" applyNumberFormat="1" applyFont="1" applyFill="1" applyBorder="1" applyAlignment="1">
      <alignment horizontal="right"/>
    </xf>
    <xf numFmtId="11" fontId="1" fillId="0" borderId="1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5"/>
  <sheetViews>
    <sheetView tabSelected="1" topLeftCell="C69" zoomScaleNormal="100" workbookViewId="0">
      <selection activeCell="D96" sqref="D96:E97"/>
    </sheetView>
  </sheetViews>
  <sheetFormatPr defaultRowHeight="12.75" x14ac:dyDescent="0.2"/>
  <cols>
    <col min="1" max="1" width="8.5703125"/>
    <col min="2" max="2" width="8.42578125"/>
    <col min="3" max="3" width="8.5703125"/>
    <col min="4" max="4" width="16.140625" style="3"/>
    <col min="5" max="5" width="13.85546875" style="3"/>
    <col min="6" max="6" width="10.5703125" style="4"/>
    <col min="7" max="7" width="13.5703125"/>
    <col min="8" max="8" width="17" style="5"/>
    <col min="9" max="9" width="9"/>
    <col min="10" max="10" width="10" style="3"/>
    <col min="11" max="11" width="12.7109375" style="3"/>
    <col min="12" max="12" width="8.140625" style="4"/>
    <col min="13" max="13" width="13.28515625"/>
    <col min="14" max="14" width="16.42578125"/>
    <col min="15" max="15" width="8.5703125"/>
    <col min="16" max="16" width="11.5703125"/>
    <col min="17" max="21" width="8.5703125"/>
    <col min="22" max="1013" width="11.5703125"/>
    <col min="1014" max="1025" width="8.5703125"/>
  </cols>
  <sheetData>
    <row r="1" spans="1:29" ht="12.7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1" t="s">
        <v>1</v>
      </c>
      <c r="J1" s="1"/>
      <c r="K1" s="1"/>
      <c r="L1" s="1"/>
      <c r="M1" s="1"/>
      <c r="N1" s="1"/>
    </row>
    <row r="2" spans="1:29" s="6" customFormat="1" ht="25.5" customHeight="1" x14ac:dyDescent="0.2">
      <c r="A2" s="42" t="s">
        <v>2</v>
      </c>
      <c r="B2" s="43" t="s">
        <v>3</v>
      </c>
      <c r="C2" s="43" t="s">
        <v>4</v>
      </c>
      <c r="D2" s="44" t="s">
        <v>5</v>
      </c>
      <c r="E2" s="44" t="s">
        <v>6</v>
      </c>
      <c r="F2" s="45" t="s">
        <v>7</v>
      </c>
      <c r="G2" s="43" t="s">
        <v>8</v>
      </c>
      <c r="H2" s="46" t="s">
        <v>9</v>
      </c>
      <c r="I2" s="42" t="s">
        <v>10</v>
      </c>
      <c r="J2" s="44" t="s">
        <v>3</v>
      </c>
      <c r="K2" s="44" t="s">
        <v>6</v>
      </c>
      <c r="L2" s="45" t="s">
        <v>7</v>
      </c>
      <c r="M2" s="43" t="s">
        <v>8</v>
      </c>
      <c r="N2" s="47" t="s">
        <v>9</v>
      </c>
      <c r="P2" s="7"/>
      <c r="Q2" s="7"/>
      <c r="R2" s="7"/>
      <c r="S2" s="7"/>
      <c r="T2" s="8"/>
      <c r="U2" s="8"/>
      <c r="V2" s="9"/>
      <c r="W2" s="7"/>
      <c r="X2" s="10"/>
      <c r="Y2" s="8"/>
      <c r="Z2" s="8"/>
      <c r="AA2" s="9"/>
      <c r="AB2" s="7"/>
      <c r="AC2" s="7"/>
    </row>
    <row r="3" spans="1:29" ht="12.75" customHeight="1" x14ac:dyDescent="0.2">
      <c r="A3" s="15" t="s">
        <v>11</v>
      </c>
      <c r="B3" s="16">
        <v>120</v>
      </c>
      <c r="C3" s="16">
        <v>20</v>
      </c>
      <c r="D3" s="17">
        <v>169.005045915186</v>
      </c>
      <c r="E3" s="17">
        <v>-107.19993176569599</v>
      </c>
      <c r="F3" s="18">
        <v>6.5437126185251798E-2</v>
      </c>
      <c r="G3" s="57" t="s">
        <v>12</v>
      </c>
      <c r="H3" s="58" t="s">
        <v>13</v>
      </c>
      <c r="I3" s="16">
        <v>31</v>
      </c>
      <c r="J3" s="17">
        <v>166.20332547197199</v>
      </c>
      <c r="K3" s="17">
        <v>-113.230154902715</v>
      </c>
      <c r="L3" s="18">
        <v>2.5755807308237701E-2</v>
      </c>
      <c r="M3" s="57" t="s">
        <v>14</v>
      </c>
      <c r="N3" s="63" t="s">
        <v>14</v>
      </c>
      <c r="P3" s="11"/>
      <c r="Q3" s="11"/>
      <c r="R3" s="11"/>
      <c r="S3" s="11"/>
      <c r="T3" s="12"/>
      <c r="U3" s="12"/>
      <c r="V3" s="13"/>
      <c r="W3" s="11"/>
      <c r="X3" s="14"/>
      <c r="Y3" s="12"/>
      <c r="Z3" s="12"/>
      <c r="AA3" s="13"/>
      <c r="AB3" s="11"/>
      <c r="AC3" s="11"/>
    </row>
    <row r="4" spans="1:29" ht="12.75" customHeight="1" x14ac:dyDescent="0.2">
      <c r="A4" s="23" t="s">
        <v>11</v>
      </c>
      <c r="B4" s="24">
        <v>80</v>
      </c>
      <c r="C4" s="24">
        <v>20</v>
      </c>
      <c r="D4" s="40">
        <v>79.7</v>
      </c>
      <c r="E4" s="40">
        <v>-122.9</v>
      </c>
      <c r="F4" s="26">
        <v>0.97489995244259398</v>
      </c>
      <c r="G4" s="27" t="s">
        <v>15</v>
      </c>
      <c r="H4" s="59" t="s">
        <v>13</v>
      </c>
      <c r="I4" s="24">
        <v>51</v>
      </c>
      <c r="J4" s="40">
        <v>118.4</v>
      </c>
      <c r="K4" s="40">
        <v>-123.6</v>
      </c>
      <c r="L4" s="26">
        <v>0.59</v>
      </c>
      <c r="M4" s="27" t="s">
        <v>15</v>
      </c>
      <c r="N4" s="64" t="s">
        <v>14</v>
      </c>
      <c r="P4" s="11"/>
      <c r="Q4" s="11"/>
      <c r="R4" s="11"/>
      <c r="S4" s="11"/>
      <c r="T4" s="12"/>
      <c r="U4" s="12"/>
      <c r="V4" s="13"/>
      <c r="W4" s="11"/>
      <c r="X4" s="14"/>
      <c r="Y4" s="12"/>
      <c r="Z4" s="12"/>
      <c r="AA4" s="13"/>
      <c r="AB4" s="11"/>
      <c r="AC4" s="11"/>
    </row>
    <row r="5" spans="1:29" ht="12.75" customHeight="1" x14ac:dyDescent="0.2">
      <c r="A5" s="23" t="s">
        <v>11</v>
      </c>
      <c r="B5" s="24">
        <v>80</v>
      </c>
      <c r="C5" s="24">
        <v>20</v>
      </c>
      <c r="D5" s="40">
        <v>80.900000000000006</v>
      </c>
      <c r="E5" s="40">
        <v>-113.2</v>
      </c>
      <c r="F5" s="26">
        <v>0.880183345554445</v>
      </c>
      <c r="G5" s="27" t="s">
        <v>15</v>
      </c>
      <c r="H5" s="59" t="s">
        <v>13</v>
      </c>
      <c r="I5" s="24">
        <v>62</v>
      </c>
      <c r="J5" s="40">
        <v>111.7</v>
      </c>
      <c r="K5" s="40">
        <v>-107.8</v>
      </c>
      <c r="L5" s="26">
        <v>0.55000000000000004</v>
      </c>
      <c r="M5" s="27" t="s">
        <v>15</v>
      </c>
      <c r="N5" s="64" t="s">
        <v>14</v>
      </c>
      <c r="P5" s="11"/>
      <c r="Q5" s="11"/>
      <c r="R5" s="11"/>
      <c r="S5" s="11"/>
      <c r="T5" s="12"/>
      <c r="U5" s="12"/>
      <c r="V5" s="13"/>
      <c r="W5" s="11"/>
      <c r="X5" s="14"/>
      <c r="Y5" s="12"/>
      <c r="Z5" s="12"/>
      <c r="AA5" s="13"/>
      <c r="AB5" s="11"/>
      <c r="AC5" s="11"/>
    </row>
    <row r="6" spans="1:29" ht="12.75" customHeight="1" x14ac:dyDescent="0.2">
      <c r="A6" s="23" t="s">
        <v>16</v>
      </c>
      <c r="B6" s="24">
        <v>80</v>
      </c>
      <c r="C6" s="24">
        <v>40</v>
      </c>
      <c r="D6" s="40">
        <v>80.3</v>
      </c>
      <c r="E6" s="40">
        <v>-118.3</v>
      </c>
      <c r="F6" s="26">
        <v>0.92422494700306101</v>
      </c>
      <c r="G6" s="27" t="s">
        <v>15</v>
      </c>
      <c r="H6" s="59" t="s">
        <v>13</v>
      </c>
      <c r="I6" s="24">
        <f>I4+I5</f>
        <v>113</v>
      </c>
      <c r="J6" s="40"/>
      <c r="K6" s="40"/>
      <c r="L6" s="26"/>
      <c r="M6" s="27"/>
      <c r="N6" s="30"/>
    </row>
    <row r="7" spans="1:29" ht="12.75" customHeight="1" x14ac:dyDescent="0.2">
      <c r="A7" s="23" t="s">
        <v>11</v>
      </c>
      <c r="B7" s="24">
        <v>120</v>
      </c>
      <c r="C7" s="24">
        <v>20</v>
      </c>
      <c r="D7" s="40">
        <v>121.1</v>
      </c>
      <c r="E7" s="40">
        <v>-55.4</v>
      </c>
      <c r="F7" s="26">
        <v>0.85748470334250604</v>
      </c>
      <c r="G7" s="27" t="s">
        <v>15</v>
      </c>
      <c r="H7" s="28" t="s">
        <v>15</v>
      </c>
      <c r="I7" s="24">
        <v>47</v>
      </c>
      <c r="J7" s="40">
        <v>128.1</v>
      </c>
      <c r="K7" s="40">
        <v>-55.8</v>
      </c>
      <c r="L7" s="26">
        <v>0.74</v>
      </c>
      <c r="M7" s="62" t="s">
        <v>15</v>
      </c>
      <c r="N7" s="30" t="s">
        <v>15</v>
      </c>
    </row>
    <row r="8" spans="1:29" ht="12.75" customHeight="1" x14ac:dyDescent="0.2">
      <c r="A8" s="23" t="s">
        <v>11</v>
      </c>
      <c r="B8" s="24">
        <v>120</v>
      </c>
      <c r="C8" s="24">
        <v>20</v>
      </c>
      <c r="D8" s="40">
        <v>122</v>
      </c>
      <c r="E8" s="40">
        <v>-43.9</v>
      </c>
      <c r="F8" s="26">
        <v>0.89285835481293097</v>
      </c>
      <c r="G8" s="27" t="s">
        <v>15</v>
      </c>
      <c r="H8" s="28" t="s">
        <v>15</v>
      </c>
      <c r="I8" s="24">
        <v>21</v>
      </c>
      <c r="J8" s="40">
        <v>121.916584518422</v>
      </c>
      <c r="K8" s="40">
        <v>-41.199656445516503</v>
      </c>
      <c r="L8" s="26">
        <v>0.88</v>
      </c>
      <c r="M8" s="27" t="s">
        <v>15</v>
      </c>
      <c r="N8" s="30" t="s">
        <v>15</v>
      </c>
    </row>
    <row r="9" spans="1:29" ht="12.75" customHeight="1" x14ac:dyDescent="0.2">
      <c r="A9" s="31" t="s">
        <v>16</v>
      </c>
      <c r="B9" s="32">
        <v>120</v>
      </c>
      <c r="C9" s="32">
        <v>40</v>
      </c>
      <c r="D9" s="41">
        <v>121.6</v>
      </c>
      <c r="E9" s="41">
        <v>-49.5</v>
      </c>
      <c r="F9" s="34">
        <v>0.87079359069668505</v>
      </c>
      <c r="G9" s="35" t="s">
        <v>15</v>
      </c>
      <c r="H9" s="36" t="s">
        <v>15</v>
      </c>
      <c r="I9" s="32">
        <v>68</v>
      </c>
      <c r="J9" s="41"/>
      <c r="K9" s="41"/>
      <c r="L9" s="34"/>
      <c r="M9" s="35"/>
      <c r="N9" s="38"/>
    </row>
    <row r="10" spans="1:29" ht="12.75" customHeight="1" x14ac:dyDescent="0.2">
      <c r="A10" s="48" t="s">
        <v>11</v>
      </c>
      <c r="B10" s="49">
        <v>96</v>
      </c>
      <c r="C10" s="49">
        <v>20</v>
      </c>
      <c r="D10" s="50">
        <v>97.416981146603604</v>
      </c>
      <c r="E10" s="50">
        <v>-47.9</v>
      </c>
      <c r="F10" s="51">
        <v>0.92770792014320902</v>
      </c>
      <c r="G10" s="52" t="s">
        <v>15</v>
      </c>
      <c r="H10" s="53" t="s">
        <v>15</v>
      </c>
      <c r="I10" s="54">
        <v>28</v>
      </c>
      <c r="J10" s="50">
        <v>109.391020779779</v>
      </c>
      <c r="K10" s="50">
        <v>-54.733774503688302</v>
      </c>
      <c r="L10" s="51">
        <v>0.776568142778157</v>
      </c>
      <c r="M10" s="52" t="s">
        <v>15</v>
      </c>
      <c r="N10" s="55" t="s">
        <v>15</v>
      </c>
    </row>
    <row r="11" spans="1:29" ht="12.75" customHeight="1" x14ac:dyDescent="0.2">
      <c r="A11" s="23" t="s">
        <v>11</v>
      </c>
      <c r="B11" s="24">
        <v>96</v>
      </c>
      <c r="C11" s="24">
        <v>20</v>
      </c>
      <c r="D11" s="25">
        <v>96.264337389852301</v>
      </c>
      <c r="E11" s="25">
        <v>-51.9</v>
      </c>
      <c r="F11" s="26">
        <v>0.91029975503189697</v>
      </c>
      <c r="G11" s="27" t="s">
        <v>15</v>
      </c>
      <c r="H11" s="28" t="s">
        <v>15</v>
      </c>
      <c r="I11" s="29">
        <v>30</v>
      </c>
      <c r="J11" s="25">
        <v>114.32232778402</v>
      </c>
      <c r="K11" s="25">
        <v>-50.376136080584502</v>
      </c>
      <c r="L11" s="26">
        <v>0.75261396603991304</v>
      </c>
      <c r="M11" s="27" t="s">
        <v>15</v>
      </c>
      <c r="N11" s="30" t="s">
        <v>15</v>
      </c>
    </row>
    <row r="12" spans="1:29" ht="12.75" customHeight="1" x14ac:dyDescent="0.2">
      <c r="A12" s="23" t="s">
        <v>16</v>
      </c>
      <c r="B12" s="24">
        <v>96</v>
      </c>
      <c r="C12" s="24">
        <v>40</v>
      </c>
      <c r="D12" s="25">
        <f>(D10+D11)/2</f>
        <v>96.840659268227952</v>
      </c>
      <c r="E12" s="25">
        <v>-49.9</v>
      </c>
      <c r="F12" s="26">
        <v>0.91843609619998101</v>
      </c>
      <c r="G12" s="27" t="s">
        <v>15</v>
      </c>
      <c r="H12" s="28" t="s">
        <v>15</v>
      </c>
      <c r="I12" s="29">
        <v>58</v>
      </c>
      <c r="J12" s="25"/>
      <c r="K12" s="25"/>
      <c r="L12" s="26"/>
      <c r="M12" s="27"/>
      <c r="N12" s="30"/>
    </row>
    <row r="13" spans="1:29" ht="12.75" customHeight="1" x14ac:dyDescent="0.2">
      <c r="A13" s="23" t="s">
        <v>11</v>
      </c>
      <c r="B13" s="24">
        <v>108</v>
      </c>
      <c r="C13" s="24">
        <v>20</v>
      </c>
      <c r="D13" s="25">
        <v>109.138402482617</v>
      </c>
      <c r="E13" s="25">
        <v>-8.1</v>
      </c>
      <c r="F13" s="26">
        <v>0.94608393646189504</v>
      </c>
      <c r="G13" s="27" t="s">
        <v>15</v>
      </c>
      <c r="H13" s="28" t="s">
        <v>15</v>
      </c>
      <c r="I13" s="29">
        <v>21</v>
      </c>
      <c r="J13" s="25">
        <v>109.300857358485</v>
      </c>
      <c r="K13" s="25">
        <v>-5.7858984149351604</v>
      </c>
      <c r="L13" s="26">
        <v>0.93188772327902303</v>
      </c>
      <c r="M13" s="27" t="s">
        <v>15</v>
      </c>
      <c r="N13" s="30" t="s">
        <v>15</v>
      </c>
    </row>
    <row r="14" spans="1:29" ht="12.75" customHeight="1" x14ac:dyDescent="0.2">
      <c r="A14" s="23" t="s">
        <v>11</v>
      </c>
      <c r="B14" s="24">
        <v>108</v>
      </c>
      <c r="C14" s="24">
        <v>20</v>
      </c>
      <c r="D14" s="25">
        <v>109.436343156493</v>
      </c>
      <c r="E14" s="25">
        <v>1</v>
      </c>
      <c r="F14" s="26">
        <v>0.934892086837532</v>
      </c>
      <c r="G14" s="27" t="s">
        <v>15</v>
      </c>
      <c r="H14" s="28" t="s">
        <v>15</v>
      </c>
      <c r="I14" s="29">
        <v>22</v>
      </c>
      <c r="J14" s="25">
        <v>109.240419463973</v>
      </c>
      <c r="K14" s="25">
        <v>3.7939043136264301</v>
      </c>
      <c r="L14" s="26">
        <v>0.92956176564486803</v>
      </c>
      <c r="M14" s="27" t="s">
        <v>15</v>
      </c>
      <c r="N14" s="30" t="s">
        <v>15</v>
      </c>
    </row>
    <row r="15" spans="1:29" ht="12.75" customHeight="1" x14ac:dyDescent="0.2">
      <c r="A15" s="23" t="s">
        <v>16</v>
      </c>
      <c r="B15" s="24">
        <v>108</v>
      </c>
      <c r="C15" s="24">
        <v>40</v>
      </c>
      <c r="D15" s="25">
        <f>(D13+D14)/2</f>
        <v>109.287372819555</v>
      </c>
      <c r="E15" s="25">
        <v>-3.5664532768223798</v>
      </c>
      <c r="F15" s="26">
        <v>0.93757034993084398</v>
      </c>
      <c r="G15" s="27" t="s">
        <v>15</v>
      </c>
      <c r="H15" s="28" t="s">
        <v>15</v>
      </c>
      <c r="I15" s="29">
        <v>43</v>
      </c>
      <c r="J15" s="25"/>
      <c r="K15" s="25"/>
      <c r="L15" s="26"/>
      <c r="M15" s="27"/>
      <c r="N15" s="30"/>
    </row>
    <row r="16" spans="1:29" ht="12.75" customHeight="1" x14ac:dyDescent="0.2">
      <c r="A16" s="23" t="s">
        <v>11</v>
      </c>
      <c r="B16" s="24">
        <v>88</v>
      </c>
      <c r="C16" s="24">
        <v>20</v>
      </c>
      <c r="D16" s="25">
        <v>88.944883658770806</v>
      </c>
      <c r="E16" s="25">
        <v>-37.659996880742398</v>
      </c>
      <c r="F16" s="26">
        <v>0.91718585029039301</v>
      </c>
      <c r="G16" s="27" t="s">
        <v>15</v>
      </c>
      <c r="H16" s="28" t="s">
        <v>15</v>
      </c>
      <c r="I16" s="29">
        <v>21</v>
      </c>
      <c r="J16" s="25">
        <v>88.679499940948503</v>
      </c>
      <c r="K16" s="25">
        <v>-37.633246263736702</v>
      </c>
      <c r="L16" s="26">
        <v>0.92112753957577298</v>
      </c>
      <c r="M16" s="27" t="s">
        <v>15</v>
      </c>
      <c r="N16" s="30" t="s">
        <v>15</v>
      </c>
    </row>
    <row r="17" spans="1:14" ht="12.75" customHeight="1" x14ac:dyDescent="0.2">
      <c r="A17" s="23" t="s">
        <v>11</v>
      </c>
      <c r="B17" s="24">
        <v>88</v>
      </c>
      <c r="C17" s="24">
        <v>20</v>
      </c>
      <c r="D17" s="25">
        <v>89.262777397590895</v>
      </c>
      <c r="E17" s="25">
        <v>-32.958956147955199</v>
      </c>
      <c r="F17" s="26">
        <v>0.83949445059605199</v>
      </c>
      <c r="G17" s="27" t="s">
        <v>15</v>
      </c>
      <c r="H17" s="28" t="s">
        <v>15</v>
      </c>
      <c r="I17" s="29">
        <v>22</v>
      </c>
      <c r="J17" s="25">
        <v>89.1205400944188</v>
      </c>
      <c r="K17" s="25">
        <v>-30.8061781372006</v>
      </c>
      <c r="L17" s="26">
        <v>0.84869535441004196</v>
      </c>
      <c r="M17" s="27" t="s">
        <v>15</v>
      </c>
      <c r="N17" s="30" t="s">
        <v>15</v>
      </c>
    </row>
    <row r="18" spans="1:14" ht="12.75" customHeight="1" x14ac:dyDescent="0.2">
      <c r="A18" s="23" t="s">
        <v>16</v>
      </c>
      <c r="B18" s="24">
        <v>88</v>
      </c>
      <c r="C18" s="24">
        <v>40</v>
      </c>
      <c r="D18" s="25">
        <f>(D16+D17)/2</f>
        <v>89.10383052818085</v>
      </c>
      <c r="E18" s="25">
        <v>-35.413489482614899</v>
      </c>
      <c r="F18" s="26">
        <v>0.87760257924627005</v>
      </c>
      <c r="G18" s="27" t="s">
        <v>15</v>
      </c>
      <c r="H18" s="28" t="s">
        <v>15</v>
      </c>
      <c r="I18" s="29">
        <v>43</v>
      </c>
      <c r="J18" s="25"/>
      <c r="K18" s="25"/>
      <c r="L18" s="26"/>
      <c r="M18" s="27"/>
      <c r="N18" s="30"/>
    </row>
    <row r="19" spans="1:14" ht="12.75" customHeight="1" x14ac:dyDescent="0.2">
      <c r="A19" s="23" t="s">
        <v>11</v>
      </c>
      <c r="B19" s="24">
        <v>132</v>
      </c>
      <c r="C19" s="24">
        <v>20</v>
      </c>
      <c r="D19" s="25">
        <v>132.564430306536</v>
      </c>
      <c r="E19" s="25">
        <v>45.001351725992798</v>
      </c>
      <c r="F19" s="26">
        <v>0.97730588038897803</v>
      </c>
      <c r="G19" s="27" t="s">
        <v>15</v>
      </c>
      <c r="H19" s="28" t="s">
        <v>15</v>
      </c>
      <c r="I19" s="29">
        <v>25</v>
      </c>
      <c r="J19" s="25">
        <v>133.337225274725</v>
      </c>
      <c r="K19" s="25">
        <v>55.600420927439302</v>
      </c>
      <c r="L19" s="26">
        <v>0.893176329736733</v>
      </c>
      <c r="M19" s="27" t="s">
        <v>15</v>
      </c>
      <c r="N19" s="30" t="s">
        <v>15</v>
      </c>
    </row>
    <row r="20" spans="1:14" ht="12.75" customHeight="1" x14ac:dyDescent="0.2">
      <c r="A20" s="23" t="s">
        <v>11</v>
      </c>
      <c r="B20" s="24">
        <v>132</v>
      </c>
      <c r="C20" s="24">
        <v>20</v>
      </c>
      <c r="D20" s="25">
        <v>132.38742713547899</v>
      </c>
      <c r="E20" s="25">
        <v>35.796571050878498</v>
      </c>
      <c r="F20" s="26">
        <v>0.96389716910441403</v>
      </c>
      <c r="G20" s="27" t="s">
        <v>15</v>
      </c>
      <c r="H20" s="28" t="s">
        <v>15</v>
      </c>
      <c r="I20" s="29">
        <v>26</v>
      </c>
      <c r="J20" s="25">
        <v>133.32187370973799</v>
      </c>
      <c r="K20" s="25">
        <v>46.679392027403701</v>
      </c>
      <c r="L20" s="26">
        <v>0.900272922777134</v>
      </c>
      <c r="M20" s="27" t="s">
        <v>15</v>
      </c>
      <c r="N20" s="30" t="s">
        <v>15</v>
      </c>
    </row>
    <row r="21" spans="1:14" ht="12.75" customHeight="1" x14ac:dyDescent="0.2">
      <c r="A21" s="23" t="s">
        <v>16</v>
      </c>
      <c r="B21" s="24">
        <v>132</v>
      </c>
      <c r="C21" s="24">
        <v>40</v>
      </c>
      <c r="D21" s="25">
        <f>(D19+D20)/2</f>
        <v>132.47592872100751</v>
      </c>
      <c r="E21" s="25">
        <v>40.430820596007401</v>
      </c>
      <c r="F21" s="26">
        <v>0.96747200051182403</v>
      </c>
      <c r="G21" s="27" t="s">
        <v>15</v>
      </c>
      <c r="H21" s="28" t="s">
        <v>15</v>
      </c>
      <c r="I21" s="29">
        <v>51</v>
      </c>
      <c r="J21" s="25"/>
      <c r="K21" s="25"/>
      <c r="L21" s="26"/>
      <c r="M21" s="27"/>
      <c r="N21" s="30"/>
    </row>
    <row r="22" spans="1:14" ht="12.75" customHeight="1" x14ac:dyDescent="0.2">
      <c r="A22" s="23" t="s">
        <v>11</v>
      </c>
      <c r="B22" s="24">
        <v>72</v>
      </c>
      <c r="C22" s="24">
        <v>20</v>
      </c>
      <c r="D22" s="25">
        <v>72.733806378326804</v>
      </c>
      <c r="E22" s="25">
        <v>-81.453048544620799</v>
      </c>
      <c r="F22" s="26">
        <v>0.84582022175383098</v>
      </c>
      <c r="G22" s="27" t="s">
        <v>15</v>
      </c>
      <c r="H22" s="59" t="s">
        <v>14</v>
      </c>
      <c r="I22" s="29">
        <v>21</v>
      </c>
      <c r="J22" s="25">
        <v>72.427116059410395</v>
      </c>
      <c r="K22" s="25">
        <v>-80.879615067926494</v>
      </c>
      <c r="L22" s="26">
        <v>0.85243435693311398</v>
      </c>
      <c r="M22" s="27" t="s">
        <v>15</v>
      </c>
      <c r="N22" s="64" t="s">
        <v>14</v>
      </c>
    </row>
    <row r="23" spans="1:14" ht="12.75" customHeight="1" x14ac:dyDescent="0.2">
      <c r="A23" s="23" t="s">
        <v>11</v>
      </c>
      <c r="B23" s="24">
        <v>72</v>
      </c>
      <c r="C23" s="24">
        <v>20</v>
      </c>
      <c r="D23" s="25">
        <v>73.780428148200798</v>
      </c>
      <c r="E23" s="25">
        <v>-78.477452558216498</v>
      </c>
      <c r="F23" s="26">
        <v>0.67172958850340503</v>
      </c>
      <c r="G23" s="27" t="s">
        <v>15</v>
      </c>
      <c r="H23" s="59" t="s">
        <v>14</v>
      </c>
      <c r="I23" s="29">
        <v>23</v>
      </c>
      <c r="J23" s="25">
        <v>73.343051368465197</v>
      </c>
      <c r="K23" s="25">
        <v>-68.230879206351304</v>
      </c>
      <c r="L23" s="26">
        <v>0.64879194795916195</v>
      </c>
      <c r="M23" s="27" t="s">
        <v>15</v>
      </c>
      <c r="N23" s="64" t="s">
        <v>14</v>
      </c>
    </row>
    <row r="24" spans="1:14" ht="12.75" customHeight="1" x14ac:dyDescent="0.2">
      <c r="A24" s="31" t="s">
        <v>16</v>
      </c>
      <c r="B24" s="32">
        <v>72</v>
      </c>
      <c r="C24" s="32">
        <v>40</v>
      </c>
      <c r="D24" s="33">
        <f>(D22+D23)/2</f>
        <v>73.257117263263808</v>
      </c>
      <c r="E24" s="33">
        <v>-76.486017893602806</v>
      </c>
      <c r="F24" s="34">
        <v>0.75594292767019</v>
      </c>
      <c r="G24" s="35" t="s">
        <v>15</v>
      </c>
      <c r="H24" s="60" t="s">
        <v>14</v>
      </c>
      <c r="I24" s="37">
        <v>44</v>
      </c>
      <c r="J24" s="33"/>
      <c r="K24" s="33"/>
      <c r="L24" s="34"/>
      <c r="M24" s="35"/>
      <c r="N24" s="38"/>
    </row>
    <row r="25" spans="1:14" ht="12.75" customHeight="1" x14ac:dyDescent="0.2">
      <c r="A25" s="15" t="s">
        <v>17</v>
      </c>
      <c r="B25" s="16">
        <v>102</v>
      </c>
      <c r="C25" s="16">
        <v>20</v>
      </c>
      <c r="D25" s="17">
        <v>104.59497084011799</v>
      </c>
      <c r="E25" s="17">
        <v>-29.052973785672901</v>
      </c>
      <c r="F25" s="18">
        <v>0.80388127763887895</v>
      </c>
      <c r="G25" s="19" t="s">
        <v>15</v>
      </c>
      <c r="H25" s="20" t="s">
        <v>15</v>
      </c>
      <c r="I25" s="21">
        <v>21</v>
      </c>
      <c r="J25" s="17">
        <v>105.359222298113</v>
      </c>
      <c r="K25" s="17">
        <v>-26.718944354465101</v>
      </c>
      <c r="L25" s="18">
        <v>0.72897403845094799</v>
      </c>
      <c r="M25" s="19" t="s">
        <v>15</v>
      </c>
      <c r="N25" s="22" t="s">
        <v>15</v>
      </c>
    </row>
    <row r="26" spans="1:14" ht="12.75" customHeight="1" x14ac:dyDescent="0.2">
      <c r="A26" s="23" t="s">
        <v>17</v>
      </c>
      <c r="B26" s="24">
        <v>102</v>
      </c>
      <c r="C26" s="24">
        <v>20</v>
      </c>
      <c r="D26" s="25">
        <v>103.505005861827</v>
      </c>
      <c r="E26" s="25">
        <v>-76.846407386537706</v>
      </c>
      <c r="F26" s="26">
        <v>0.94174409806386905</v>
      </c>
      <c r="G26" s="27" t="s">
        <v>15</v>
      </c>
      <c r="H26" s="59" t="s">
        <v>14</v>
      </c>
      <c r="I26" s="29">
        <v>30</v>
      </c>
      <c r="J26" s="25">
        <v>103.30535806315299</v>
      </c>
      <c r="K26" s="25">
        <v>-61.742015223700697</v>
      </c>
      <c r="L26" s="26">
        <v>0.61024362879867999</v>
      </c>
      <c r="M26" s="27" t="s">
        <v>15</v>
      </c>
      <c r="N26" s="30" t="s">
        <v>18</v>
      </c>
    </row>
    <row r="27" spans="1:14" ht="12.75" customHeight="1" x14ac:dyDescent="0.2">
      <c r="A27" s="23" t="s">
        <v>19</v>
      </c>
      <c r="B27" s="24">
        <v>102</v>
      </c>
      <c r="C27" s="24">
        <v>40</v>
      </c>
      <c r="D27" s="25">
        <f>(D25+D26)/2</f>
        <v>104.0499883509725</v>
      </c>
      <c r="E27" s="25">
        <v>-54.953767427255301</v>
      </c>
      <c r="F27" s="26">
        <v>0.79848111164649005</v>
      </c>
      <c r="G27" s="27" t="s">
        <v>15</v>
      </c>
      <c r="H27" s="28" t="s">
        <v>15</v>
      </c>
      <c r="I27" s="29">
        <v>51</v>
      </c>
      <c r="J27" s="25"/>
      <c r="K27" s="25"/>
      <c r="L27" s="26"/>
      <c r="M27" s="27"/>
      <c r="N27" s="30"/>
    </row>
    <row r="28" spans="1:14" ht="12.75" customHeight="1" x14ac:dyDescent="0.2">
      <c r="A28" s="39" t="s">
        <v>20</v>
      </c>
      <c r="B28" s="24">
        <v>114</v>
      </c>
      <c r="C28" s="24">
        <v>20</v>
      </c>
      <c r="D28" s="25">
        <v>116.47254077670399</v>
      </c>
      <c r="E28" s="25">
        <v>14.3418868877066</v>
      </c>
      <c r="F28" s="26">
        <v>0.76397015826398396</v>
      </c>
      <c r="G28" s="27" t="s">
        <v>15</v>
      </c>
      <c r="H28" s="28" t="s">
        <v>15</v>
      </c>
      <c r="I28" s="29">
        <v>22</v>
      </c>
      <c r="J28" s="25">
        <v>116.848030090487</v>
      </c>
      <c r="K28" s="25">
        <v>21.715879566925</v>
      </c>
      <c r="L28" s="26">
        <v>0.70615398253830697</v>
      </c>
      <c r="M28" s="27" t="s">
        <v>15</v>
      </c>
      <c r="N28" s="30" t="s">
        <v>15</v>
      </c>
    </row>
    <row r="29" spans="1:14" ht="12.75" customHeight="1" x14ac:dyDescent="0.2">
      <c r="A29" s="39" t="s">
        <v>20</v>
      </c>
      <c r="B29" s="24">
        <v>114</v>
      </c>
      <c r="C29" s="24">
        <v>20</v>
      </c>
      <c r="D29" s="25">
        <v>114.839447352454</v>
      </c>
      <c r="E29" s="25">
        <v>-50.657288572468502</v>
      </c>
      <c r="F29" s="26">
        <v>0.94994774171938101</v>
      </c>
      <c r="G29" s="27" t="s">
        <v>15</v>
      </c>
      <c r="H29" s="28" t="s">
        <v>15</v>
      </c>
      <c r="I29" s="29">
        <v>22</v>
      </c>
      <c r="J29" s="25">
        <v>115.135352520116</v>
      </c>
      <c r="K29" s="25">
        <v>-45.536496122228698</v>
      </c>
      <c r="L29" s="26">
        <v>0.908085383724476</v>
      </c>
      <c r="M29" s="27" t="s">
        <v>15</v>
      </c>
      <c r="N29" s="30" t="s">
        <v>15</v>
      </c>
    </row>
    <row r="30" spans="1:14" ht="12.75" customHeight="1" x14ac:dyDescent="0.2">
      <c r="A30" s="39" t="s">
        <v>21</v>
      </c>
      <c r="B30" s="24">
        <v>114</v>
      </c>
      <c r="C30" s="24">
        <v>40</v>
      </c>
      <c r="D30" s="25">
        <f>(D28+D29)/2</f>
        <v>115.655994064579</v>
      </c>
      <c r="E30" s="25">
        <v>-22.112125516087598</v>
      </c>
      <c r="F30" s="26">
        <v>0.72447998714437001</v>
      </c>
      <c r="G30" s="27" t="s">
        <v>15</v>
      </c>
      <c r="H30" s="28" t="s">
        <v>15</v>
      </c>
      <c r="I30" s="29">
        <v>44</v>
      </c>
      <c r="J30" s="25"/>
      <c r="K30" s="25"/>
      <c r="L30" s="26"/>
      <c r="M30" s="27"/>
      <c r="N30" s="30"/>
    </row>
    <row r="31" spans="1:14" ht="12.75" customHeight="1" x14ac:dyDescent="0.2">
      <c r="A31" s="23" t="s">
        <v>22</v>
      </c>
      <c r="B31" s="24">
        <v>107</v>
      </c>
      <c r="C31" s="24">
        <v>20</v>
      </c>
      <c r="D31" s="25">
        <v>105.685758660044</v>
      </c>
      <c r="E31" s="25">
        <v>-17.1731039135129</v>
      </c>
      <c r="F31" s="26">
        <v>0.81715506834843299</v>
      </c>
      <c r="G31" s="27" t="s">
        <v>15</v>
      </c>
      <c r="H31" s="28" t="s">
        <v>15</v>
      </c>
      <c r="I31" s="29">
        <v>26</v>
      </c>
      <c r="J31" s="25">
        <v>109.866642591486</v>
      </c>
      <c r="K31" s="25">
        <v>-21.123657259648301</v>
      </c>
      <c r="L31" s="26">
        <v>0.63364883803309802</v>
      </c>
      <c r="M31" s="27" t="s">
        <v>15</v>
      </c>
      <c r="N31" s="30" t="s">
        <v>15</v>
      </c>
    </row>
    <row r="32" spans="1:14" ht="12.75" customHeight="1" x14ac:dyDescent="0.2">
      <c r="A32" s="23" t="s">
        <v>22</v>
      </c>
      <c r="B32" s="24">
        <v>92</v>
      </c>
      <c r="C32" s="24">
        <v>20</v>
      </c>
      <c r="D32" s="25">
        <v>92.796959836306897</v>
      </c>
      <c r="E32" s="25">
        <v>-25.515443125309801</v>
      </c>
      <c r="F32" s="26">
        <v>0.855618977154327</v>
      </c>
      <c r="G32" s="27" t="s">
        <v>15</v>
      </c>
      <c r="H32" s="28" t="s">
        <v>15</v>
      </c>
      <c r="I32" s="29">
        <v>112</v>
      </c>
      <c r="J32" s="25">
        <v>100.166020987807</v>
      </c>
      <c r="K32" s="25">
        <v>-38.896018256158598</v>
      </c>
      <c r="L32" s="26">
        <v>0.60602961447328596</v>
      </c>
      <c r="M32" s="27" t="s">
        <v>15</v>
      </c>
      <c r="N32" s="30" t="s">
        <v>15</v>
      </c>
    </row>
    <row r="33" spans="1:14" ht="12.75" customHeight="1" x14ac:dyDescent="0.2">
      <c r="A33" s="23" t="s">
        <v>22</v>
      </c>
      <c r="B33" s="24">
        <v>92</v>
      </c>
      <c r="C33" s="24">
        <v>20</v>
      </c>
      <c r="D33" s="25">
        <v>93.445870513774494</v>
      </c>
      <c r="E33" s="25">
        <v>-41.8698439224815</v>
      </c>
      <c r="F33" s="26">
        <v>0.86082191763247096</v>
      </c>
      <c r="G33" s="27" t="s">
        <v>15</v>
      </c>
      <c r="H33" s="28" t="s">
        <v>15</v>
      </c>
      <c r="I33" s="29">
        <v>72</v>
      </c>
      <c r="J33" s="25">
        <v>95.535578300255096</v>
      </c>
      <c r="K33" s="25">
        <v>-35.1217111707589</v>
      </c>
      <c r="L33" s="26">
        <v>0.75638195752340498</v>
      </c>
      <c r="M33" s="27" t="s">
        <v>15</v>
      </c>
      <c r="N33" s="30" t="s">
        <v>15</v>
      </c>
    </row>
    <row r="34" spans="1:14" ht="12.75" customHeight="1" x14ac:dyDescent="0.2">
      <c r="A34" s="23" t="s">
        <v>23</v>
      </c>
      <c r="B34" s="24">
        <v>92</v>
      </c>
      <c r="C34" s="24">
        <v>40</v>
      </c>
      <c r="D34" s="25">
        <f>(D32+D33)/2</f>
        <v>93.121415175040696</v>
      </c>
      <c r="E34" s="25">
        <v>-33.717600237150499</v>
      </c>
      <c r="F34" s="26">
        <v>0.84949492225362799</v>
      </c>
      <c r="G34" s="27" t="s">
        <v>15</v>
      </c>
      <c r="H34" s="28" t="s">
        <v>15</v>
      </c>
      <c r="I34" s="29">
        <v>184</v>
      </c>
      <c r="J34" s="25"/>
      <c r="K34" s="25"/>
      <c r="L34" s="26"/>
      <c r="M34" s="27"/>
      <c r="N34" s="30"/>
    </row>
    <row r="35" spans="1:14" ht="12.75" customHeight="1" x14ac:dyDescent="0.2">
      <c r="A35" s="23" t="s">
        <v>22</v>
      </c>
      <c r="B35" s="24">
        <v>128</v>
      </c>
      <c r="C35" s="24">
        <v>20</v>
      </c>
      <c r="D35" s="25">
        <v>128.04124016724501</v>
      </c>
      <c r="E35" s="25">
        <v>65.265172376608604</v>
      </c>
      <c r="F35" s="26">
        <v>0.82911609815600695</v>
      </c>
      <c r="G35" s="27" t="s">
        <v>15</v>
      </c>
      <c r="H35" s="28" t="s">
        <v>18</v>
      </c>
      <c r="I35" s="29">
        <v>31</v>
      </c>
      <c r="J35" s="25">
        <v>126.03210977093001</v>
      </c>
      <c r="K35" s="25">
        <v>74.370321771382095</v>
      </c>
      <c r="L35" s="26">
        <v>0.73379299503205297</v>
      </c>
      <c r="M35" s="27" t="s">
        <v>15</v>
      </c>
      <c r="N35" s="64" t="s">
        <v>14</v>
      </c>
    </row>
    <row r="36" spans="1:14" ht="12.75" customHeight="1" x14ac:dyDescent="0.2">
      <c r="A36" s="23" t="s">
        <v>22</v>
      </c>
      <c r="B36" s="24">
        <v>128</v>
      </c>
      <c r="C36" s="24">
        <v>20</v>
      </c>
      <c r="D36" s="25">
        <v>125.85148009066</v>
      </c>
      <c r="E36" s="25">
        <v>31.1270461558547</v>
      </c>
      <c r="F36" s="26">
        <v>0.96531833170355397</v>
      </c>
      <c r="G36" s="27" t="s">
        <v>15</v>
      </c>
      <c r="H36" s="28" t="s">
        <v>15</v>
      </c>
      <c r="I36" s="29">
        <v>39</v>
      </c>
      <c r="J36" s="25">
        <v>126.354224351844</v>
      </c>
      <c r="K36" s="25">
        <v>58.620832983287997</v>
      </c>
      <c r="L36" s="26">
        <v>0.76315362220153704</v>
      </c>
      <c r="M36" s="27" t="s">
        <v>15</v>
      </c>
      <c r="N36" s="30" t="s">
        <v>15</v>
      </c>
    </row>
    <row r="37" spans="1:14" ht="12.75" customHeight="1" x14ac:dyDescent="0.2">
      <c r="A37" s="31" t="s">
        <v>23</v>
      </c>
      <c r="B37" s="32">
        <v>128</v>
      </c>
      <c r="C37" s="32">
        <v>40</v>
      </c>
      <c r="D37" s="33">
        <f>(D35+D36)/2</f>
        <v>126.94636012895251</v>
      </c>
      <c r="E37" s="33">
        <v>46.861025093182597</v>
      </c>
      <c r="F37" s="34">
        <v>0.85792917279969205</v>
      </c>
      <c r="G37" s="35" t="s">
        <v>15</v>
      </c>
      <c r="H37" s="36" t="s">
        <v>15</v>
      </c>
      <c r="I37" s="37">
        <v>70</v>
      </c>
      <c r="J37" s="33"/>
      <c r="K37" s="33"/>
      <c r="L37" s="34"/>
      <c r="M37" s="35"/>
      <c r="N37" s="38"/>
    </row>
    <row r="38" spans="1:14" ht="12.75" customHeight="1" x14ac:dyDescent="0.2">
      <c r="A38" s="15" t="s">
        <v>24</v>
      </c>
      <c r="B38" s="16">
        <v>108.2</v>
      </c>
      <c r="C38" s="16">
        <v>20</v>
      </c>
      <c r="D38" s="17">
        <v>108.080263962044</v>
      </c>
      <c r="E38" s="17">
        <v>28.581444774841302</v>
      </c>
      <c r="F38" s="18">
        <v>0.96168003062592999</v>
      </c>
      <c r="G38" s="19" t="s">
        <v>15</v>
      </c>
      <c r="H38" s="20" t="s">
        <v>15</v>
      </c>
      <c r="I38" s="21">
        <v>62</v>
      </c>
      <c r="J38" s="17">
        <v>107.24946313490599</v>
      </c>
      <c r="K38" s="17">
        <v>52.950068722286197</v>
      </c>
      <c r="L38" s="18">
        <v>0.45048686208763999</v>
      </c>
      <c r="M38" s="19" t="s">
        <v>15</v>
      </c>
      <c r="N38" s="22" t="s">
        <v>18</v>
      </c>
    </row>
    <row r="39" spans="1:14" ht="12.75" customHeight="1" x14ac:dyDescent="0.2">
      <c r="A39" s="23" t="s">
        <v>24</v>
      </c>
      <c r="B39" s="24">
        <v>108.2</v>
      </c>
      <c r="C39" s="24">
        <v>20</v>
      </c>
      <c r="D39" s="25">
        <v>108.41154609073099</v>
      </c>
      <c r="E39" s="25">
        <v>-10.5331838565893</v>
      </c>
      <c r="F39" s="26">
        <v>0.93046704307381201</v>
      </c>
      <c r="G39" s="27" t="s">
        <v>15</v>
      </c>
      <c r="H39" s="28" t="s">
        <v>15</v>
      </c>
      <c r="I39" s="29">
        <v>52</v>
      </c>
      <c r="J39" s="25">
        <v>106.96534512463001</v>
      </c>
      <c r="K39" s="25">
        <v>-11.0426757914578</v>
      </c>
      <c r="L39" s="26">
        <v>0.46970173582478603</v>
      </c>
      <c r="M39" s="27" t="s">
        <v>15</v>
      </c>
      <c r="N39" s="30" t="s">
        <v>15</v>
      </c>
    </row>
    <row r="40" spans="1:14" ht="12.75" customHeight="1" x14ac:dyDescent="0.2">
      <c r="A40" s="23" t="s">
        <v>24</v>
      </c>
      <c r="B40" s="24">
        <v>108.2</v>
      </c>
      <c r="C40" s="24">
        <v>20</v>
      </c>
      <c r="D40" s="25">
        <v>113.595604345117</v>
      </c>
      <c r="E40" s="25">
        <v>-3.1691511891201798</v>
      </c>
      <c r="F40" s="26">
        <v>0.62711580835326397</v>
      </c>
      <c r="G40" s="27" t="s">
        <v>15</v>
      </c>
      <c r="H40" s="28" t="s">
        <v>15</v>
      </c>
      <c r="I40" s="29">
        <v>57</v>
      </c>
      <c r="J40" s="25">
        <v>114.934995995851</v>
      </c>
      <c r="K40" s="25">
        <v>-23.2732980618994</v>
      </c>
      <c r="L40" s="26">
        <v>0.32551259923480103</v>
      </c>
      <c r="M40" s="27" t="s">
        <v>18</v>
      </c>
      <c r="N40" s="30" t="s">
        <v>15</v>
      </c>
    </row>
    <row r="41" spans="1:14" ht="12.75" customHeight="1" x14ac:dyDescent="0.2">
      <c r="A41" s="23" t="s">
        <v>24</v>
      </c>
      <c r="B41" s="24">
        <v>108.2</v>
      </c>
      <c r="C41" s="24">
        <v>20</v>
      </c>
      <c r="D41" s="25">
        <v>108.362072331942</v>
      </c>
      <c r="E41" s="25">
        <v>10.030478437912899</v>
      </c>
      <c r="F41" s="26">
        <v>0.95290049376764097</v>
      </c>
      <c r="G41" s="27" t="s">
        <v>15</v>
      </c>
      <c r="H41" s="28" t="s">
        <v>15</v>
      </c>
      <c r="I41" s="29">
        <v>50</v>
      </c>
      <c r="J41" s="25">
        <v>109.919856161231</v>
      </c>
      <c r="K41" s="25">
        <v>44.101176612952202</v>
      </c>
      <c r="L41" s="26">
        <v>0.52017085029329402</v>
      </c>
      <c r="M41" s="27" t="s">
        <v>15</v>
      </c>
      <c r="N41" s="30" t="s">
        <v>15</v>
      </c>
    </row>
    <row r="42" spans="1:14" ht="12.75" customHeight="1" x14ac:dyDescent="0.2">
      <c r="A42" s="23" t="s">
        <v>24</v>
      </c>
      <c r="B42" s="24">
        <v>108.2</v>
      </c>
      <c r="C42" s="24">
        <v>20</v>
      </c>
      <c r="D42" s="25">
        <v>109.750399325033</v>
      </c>
      <c r="E42" s="25">
        <v>7.7670659548502297</v>
      </c>
      <c r="F42" s="26">
        <v>0.84806499787922296</v>
      </c>
      <c r="G42" s="27" t="s">
        <v>15</v>
      </c>
      <c r="H42" s="28" t="s">
        <v>15</v>
      </c>
      <c r="I42" s="29">
        <v>43</v>
      </c>
      <c r="J42" s="25">
        <v>108.3282077476</v>
      </c>
      <c r="K42" s="25">
        <v>27.239089722783401</v>
      </c>
      <c r="L42" s="26">
        <v>0.69172416750906596</v>
      </c>
      <c r="M42" s="27" t="s">
        <v>15</v>
      </c>
      <c r="N42" s="30" t="s">
        <v>15</v>
      </c>
    </row>
    <row r="43" spans="1:14" ht="12.75" customHeight="1" x14ac:dyDescent="0.2">
      <c r="A43" s="23" t="s">
        <v>24</v>
      </c>
      <c r="B43" s="24">
        <v>108.2</v>
      </c>
      <c r="C43" s="24">
        <v>20</v>
      </c>
      <c r="D43" s="25">
        <v>108.395194127504</v>
      </c>
      <c r="E43" s="25">
        <v>17.436897214531999</v>
      </c>
      <c r="F43" s="26">
        <v>0.85794389161836304</v>
      </c>
      <c r="G43" s="27" t="s">
        <v>15</v>
      </c>
      <c r="H43" s="28" t="s">
        <v>15</v>
      </c>
      <c r="I43" s="29">
        <v>34</v>
      </c>
      <c r="J43" s="25">
        <v>105.382374824509</v>
      </c>
      <c r="K43" s="25">
        <v>0.345946316428069</v>
      </c>
      <c r="L43" s="26">
        <v>0.592929893663241</v>
      </c>
      <c r="M43" s="27" t="s">
        <v>15</v>
      </c>
      <c r="N43" s="30" t="s">
        <v>15</v>
      </c>
    </row>
    <row r="44" spans="1:14" ht="12.75" customHeight="1" x14ac:dyDescent="0.2">
      <c r="A44" s="23" t="s">
        <v>24</v>
      </c>
      <c r="B44" s="24">
        <v>108.2</v>
      </c>
      <c r="C44" s="24">
        <v>20</v>
      </c>
      <c r="D44" s="25">
        <v>109.511404109723</v>
      </c>
      <c r="E44" s="25">
        <v>-3.39590139364143</v>
      </c>
      <c r="F44" s="26">
        <v>0.90343910209687395</v>
      </c>
      <c r="G44" s="27" t="s">
        <v>15</v>
      </c>
      <c r="H44" s="28" t="s">
        <v>15</v>
      </c>
      <c r="I44" s="29">
        <v>51</v>
      </c>
      <c r="J44" s="25">
        <v>112.928364841761</v>
      </c>
      <c r="K44" s="25">
        <v>-9.7093346769952493</v>
      </c>
      <c r="L44" s="26">
        <v>0.256240059868168</v>
      </c>
      <c r="M44" s="27" t="s">
        <v>18</v>
      </c>
      <c r="N44" s="30" t="s">
        <v>18</v>
      </c>
    </row>
    <row r="45" spans="1:14" ht="12.75" customHeight="1" x14ac:dyDescent="0.2">
      <c r="A45" s="23" t="s">
        <v>25</v>
      </c>
      <c r="B45" s="24">
        <v>108.2</v>
      </c>
      <c r="C45" s="24">
        <v>140</v>
      </c>
      <c r="D45" s="25">
        <f>(D38+D39+D40+D41+D42+D43+D44)/7</f>
        <v>109.44378347029915</v>
      </c>
      <c r="E45" s="25">
        <v>7.1625167798390104</v>
      </c>
      <c r="F45" s="26">
        <v>0.84724356926381394</v>
      </c>
      <c r="G45" s="27" t="s">
        <v>15</v>
      </c>
      <c r="H45" s="28" t="s">
        <v>15</v>
      </c>
      <c r="I45" s="29">
        <f>SUM(I38:I44)</f>
        <v>349</v>
      </c>
      <c r="J45" s="25"/>
      <c r="K45" s="25"/>
      <c r="L45" s="26"/>
      <c r="M45" s="27"/>
      <c r="N45" s="30"/>
    </row>
    <row r="46" spans="1:14" ht="12.75" customHeight="1" x14ac:dyDescent="0.2">
      <c r="A46" s="23" t="s">
        <v>26</v>
      </c>
      <c r="B46" s="24">
        <v>130</v>
      </c>
      <c r="C46" s="24">
        <v>20</v>
      </c>
      <c r="D46" s="25">
        <v>123.63393325499599</v>
      </c>
      <c r="E46" s="25">
        <v>131.583975834516</v>
      </c>
      <c r="F46" s="26">
        <v>0.46085885239615598</v>
      </c>
      <c r="G46" s="27" t="s">
        <v>18</v>
      </c>
      <c r="H46" s="59" t="s">
        <v>14</v>
      </c>
      <c r="I46" s="29">
        <v>48</v>
      </c>
      <c r="J46" s="25">
        <v>121.49140546848101</v>
      </c>
      <c r="K46" s="25">
        <v>155.087263907318</v>
      </c>
      <c r="L46" s="26">
        <v>0.31846064993918899</v>
      </c>
      <c r="M46" s="27" t="s">
        <v>18</v>
      </c>
      <c r="N46" s="64" t="s">
        <v>14</v>
      </c>
    </row>
    <row r="47" spans="1:14" ht="12.75" customHeight="1" x14ac:dyDescent="0.2">
      <c r="A47" s="23" t="s">
        <v>26</v>
      </c>
      <c r="B47" s="24">
        <v>130</v>
      </c>
      <c r="C47" s="24">
        <v>20</v>
      </c>
      <c r="D47" s="25">
        <v>128.84518537723599</v>
      </c>
      <c r="E47" s="25">
        <v>32.500630296357798</v>
      </c>
      <c r="F47" s="26">
        <v>0.90512031158962603</v>
      </c>
      <c r="G47" s="27" t="s">
        <v>15</v>
      </c>
      <c r="H47" s="28" t="s">
        <v>15</v>
      </c>
      <c r="I47" s="29">
        <v>24</v>
      </c>
      <c r="J47" s="25">
        <v>128.237451274363</v>
      </c>
      <c r="K47" s="25">
        <v>32.595264256524999</v>
      </c>
      <c r="L47" s="26">
        <v>0.91329240434688896</v>
      </c>
      <c r="M47" s="27" t="s">
        <v>15</v>
      </c>
      <c r="N47" s="30" t="s">
        <v>15</v>
      </c>
    </row>
    <row r="48" spans="1:14" ht="12.75" customHeight="1" x14ac:dyDescent="0.2">
      <c r="A48" s="23" t="s">
        <v>26</v>
      </c>
      <c r="B48" s="24">
        <v>130</v>
      </c>
      <c r="C48" s="24">
        <v>20</v>
      </c>
      <c r="D48" s="25">
        <v>128.81436987694499</v>
      </c>
      <c r="E48" s="25">
        <v>2.6295966762679202</v>
      </c>
      <c r="F48" s="26">
        <v>0.97188810937377701</v>
      </c>
      <c r="G48" s="27" t="s">
        <v>15</v>
      </c>
      <c r="H48" s="28" t="s">
        <v>15</v>
      </c>
      <c r="I48" s="29">
        <v>23</v>
      </c>
      <c r="J48" s="25">
        <v>128.361066864169</v>
      </c>
      <c r="K48" s="25">
        <v>2.8356513847276701</v>
      </c>
      <c r="L48" s="26">
        <v>0.97537579284954001</v>
      </c>
      <c r="M48" s="27" t="s">
        <v>15</v>
      </c>
      <c r="N48" s="30" t="s">
        <v>15</v>
      </c>
    </row>
    <row r="49" spans="1:14" ht="12.75" customHeight="1" x14ac:dyDescent="0.2">
      <c r="A49" s="23" t="s">
        <v>26</v>
      </c>
      <c r="B49" s="24">
        <v>130</v>
      </c>
      <c r="C49" s="24">
        <v>20</v>
      </c>
      <c r="D49" s="25">
        <v>129.35595229452699</v>
      </c>
      <c r="E49" s="25">
        <v>56.9578633605203</v>
      </c>
      <c r="F49" s="26">
        <v>0.87152310404100697</v>
      </c>
      <c r="G49" s="27" t="s">
        <v>15</v>
      </c>
      <c r="H49" s="28" t="s">
        <v>18</v>
      </c>
      <c r="I49" s="29">
        <v>24</v>
      </c>
      <c r="J49" s="25">
        <v>129.418249732276</v>
      </c>
      <c r="K49" s="25">
        <v>63.5565638348628</v>
      </c>
      <c r="L49" s="26">
        <v>0.86237181034566501</v>
      </c>
      <c r="M49" s="27" t="s">
        <v>15</v>
      </c>
      <c r="N49" s="64" t="s">
        <v>18</v>
      </c>
    </row>
    <row r="50" spans="1:14" ht="12.75" customHeight="1" x14ac:dyDescent="0.2">
      <c r="A50" s="23" t="s">
        <v>26</v>
      </c>
      <c r="B50" s="24">
        <v>130</v>
      </c>
      <c r="C50" s="24">
        <v>20</v>
      </c>
      <c r="D50" s="25">
        <v>129.83885243613099</v>
      </c>
      <c r="E50" s="25">
        <v>52.743981147092398</v>
      </c>
      <c r="F50" s="26">
        <v>0.97334491194030404</v>
      </c>
      <c r="G50" s="27" t="s">
        <v>15</v>
      </c>
      <c r="H50" s="28" t="s">
        <v>15</v>
      </c>
      <c r="I50" s="29">
        <v>44</v>
      </c>
      <c r="J50" s="25">
        <v>129.585498735427</v>
      </c>
      <c r="K50" s="25">
        <v>80.883459199470593</v>
      </c>
      <c r="L50" s="26">
        <v>0.80195496177218795</v>
      </c>
      <c r="M50" s="27" t="s">
        <v>15</v>
      </c>
      <c r="N50" s="64" t="s">
        <v>14</v>
      </c>
    </row>
    <row r="51" spans="1:14" ht="12.75" customHeight="1" x14ac:dyDescent="0.2">
      <c r="A51" s="31" t="s">
        <v>27</v>
      </c>
      <c r="B51" s="32">
        <v>130</v>
      </c>
      <c r="C51" s="32">
        <v>100</v>
      </c>
      <c r="D51" s="33">
        <f>(D46+D47+D48+D49+D50)/5</f>
        <v>128.09765864796699</v>
      </c>
      <c r="E51" s="33">
        <v>43.685117134825497</v>
      </c>
      <c r="F51" s="34">
        <v>0.68942988885845302</v>
      </c>
      <c r="G51" s="35" t="s">
        <v>15</v>
      </c>
      <c r="H51" s="36" t="s">
        <v>15</v>
      </c>
      <c r="I51" s="37">
        <f>SUM(I46:I50)</f>
        <v>163</v>
      </c>
      <c r="J51" s="33"/>
      <c r="K51" s="33"/>
      <c r="L51" s="34"/>
      <c r="M51" s="35"/>
      <c r="N51" s="38"/>
    </row>
    <row r="52" spans="1:14" ht="12.75" customHeight="1" x14ac:dyDescent="0.2">
      <c r="A52" s="15" t="s">
        <v>26</v>
      </c>
      <c r="B52" s="16">
        <v>104</v>
      </c>
      <c r="C52" s="16">
        <v>20</v>
      </c>
      <c r="D52" s="17">
        <v>103.298117228089</v>
      </c>
      <c r="E52" s="17">
        <v>-57.349506905663503</v>
      </c>
      <c r="F52" s="18">
        <v>0.84682609631039396</v>
      </c>
      <c r="G52" s="19" t="s">
        <v>15</v>
      </c>
      <c r="H52" s="20" t="s">
        <v>18</v>
      </c>
      <c r="I52" s="21">
        <v>22</v>
      </c>
      <c r="J52" s="17">
        <v>106.430587997657</v>
      </c>
      <c r="K52" s="17">
        <v>-55.920389598782599</v>
      </c>
      <c r="L52" s="18">
        <v>0.73087210832180705</v>
      </c>
      <c r="M52" s="19" t="s">
        <v>15</v>
      </c>
      <c r="N52" s="22" t="s">
        <v>18</v>
      </c>
    </row>
    <row r="53" spans="1:14" ht="12.75" customHeight="1" x14ac:dyDescent="0.2">
      <c r="A53" s="23" t="s">
        <v>26</v>
      </c>
      <c r="B53" s="24">
        <v>104</v>
      </c>
      <c r="C53" s="24">
        <v>20</v>
      </c>
      <c r="D53" s="25">
        <v>125.222616534914</v>
      </c>
      <c r="E53" s="25">
        <v>-162.25762092297501</v>
      </c>
      <c r="F53" s="26">
        <v>0.19139990895789299</v>
      </c>
      <c r="G53" s="61" t="s">
        <v>14</v>
      </c>
      <c r="H53" s="59" t="s">
        <v>14</v>
      </c>
      <c r="I53" s="29">
        <v>111</v>
      </c>
      <c r="J53" s="25">
        <v>124.36942981006599</v>
      </c>
      <c r="K53" s="25">
        <v>-104.718797944366</v>
      </c>
      <c r="L53" s="26">
        <v>0.237868529300228</v>
      </c>
      <c r="M53" s="27" t="s">
        <v>18</v>
      </c>
      <c r="N53" s="64" t="s">
        <v>14</v>
      </c>
    </row>
    <row r="54" spans="1:14" ht="12.75" customHeight="1" x14ac:dyDescent="0.2">
      <c r="A54" s="23" t="s">
        <v>26</v>
      </c>
      <c r="B54" s="24">
        <v>104</v>
      </c>
      <c r="C54" s="24">
        <v>20</v>
      </c>
      <c r="D54" s="40">
        <v>129.706159829282</v>
      </c>
      <c r="E54" s="25">
        <v>-144.93094218108001</v>
      </c>
      <c r="F54" s="26">
        <v>0.13126021265688501</v>
      </c>
      <c r="G54" s="61" t="s">
        <v>14</v>
      </c>
      <c r="H54" s="59" t="s">
        <v>14</v>
      </c>
      <c r="I54" s="29">
        <v>105</v>
      </c>
      <c r="J54" s="25">
        <v>125.762887514157</v>
      </c>
      <c r="K54" s="25">
        <v>-100.605832800115</v>
      </c>
      <c r="L54" s="26">
        <v>0.18359095150194599</v>
      </c>
      <c r="M54" s="27" t="s">
        <v>18</v>
      </c>
      <c r="N54" s="64" t="s">
        <v>14</v>
      </c>
    </row>
    <row r="55" spans="1:14" ht="12.75" customHeight="1" x14ac:dyDescent="0.2">
      <c r="A55" s="23" t="s">
        <v>26</v>
      </c>
      <c r="B55" s="24">
        <v>104</v>
      </c>
      <c r="C55" s="24">
        <v>20</v>
      </c>
      <c r="D55" s="40">
        <v>125.530150257557</v>
      </c>
      <c r="E55" s="25">
        <v>-58.368277498963501</v>
      </c>
      <c r="F55" s="26">
        <v>0.21373350363449101</v>
      </c>
      <c r="G55" s="61" t="s">
        <v>14</v>
      </c>
      <c r="H55" s="59" t="s">
        <v>14</v>
      </c>
      <c r="I55" s="29">
        <v>40</v>
      </c>
      <c r="J55" s="25">
        <v>121.62384573857599</v>
      </c>
      <c r="K55" s="25">
        <v>-55.2524934387408</v>
      </c>
      <c r="L55" s="26">
        <v>0.32791682029457703</v>
      </c>
      <c r="M55" s="27" t="s">
        <v>18</v>
      </c>
      <c r="N55" s="30" t="s">
        <v>18</v>
      </c>
    </row>
    <row r="56" spans="1:14" ht="12.75" customHeight="1" x14ac:dyDescent="0.2">
      <c r="A56" s="23" t="s">
        <v>27</v>
      </c>
      <c r="B56" s="24">
        <v>104</v>
      </c>
      <c r="C56" s="24">
        <v>20</v>
      </c>
      <c r="D56" s="40">
        <v>103.3</v>
      </c>
      <c r="E56" s="25">
        <v>-57.3</v>
      </c>
      <c r="F56" s="26">
        <v>0.85</v>
      </c>
      <c r="G56" s="27" t="s">
        <v>15</v>
      </c>
      <c r="H56" s="28" t="s">
        <v>18</v>
      </c>
      <c r="I56" s="29">
        <v>22</v>
      </c>
      <c r="J56" s="25"/>
      <c r="K56" s="25"/>
      <c r="L56" s="26"/>
      <c r="M56" s="27"/>
      <c r="N56" s="30"/>
    </row>
    <row r="57" spans="1:14" ht="12.75" customHeight="1" x14ac:dyDescent="0.2">
      <c r="A57" s="23" t="s">
        <v>26</v>
      </c>
      <c r="B57" s="24">
        <v>117</v>
      </c>
      <c r="C57" s="24">
        <v>20</v>
      </c>
      <c r="D57" s="40">
        <v>117.164820345189</v>
      </c>
      <c r="E57" s="25">
        <v>141.56768935231199</v>
      </c>
      <c r="F57" s="26">
        <v>0.122329283072038</v>
      </c>
      <c r="G57" s="61" t="s">
        <v>14</v>
      </c>
      <c r="H57" s="59" t="s">
        <v>14</v>
      </c>
      <c r="I57" s="29">
        <v>22</v>
      </c>
      <c r="J57" s="25">
        <v>119.357647478731</v>
      </c>
      <c r="K57" s="25">
        <v>125.070443127232</v>
      </c>
      <c r="L57" s="26">
        <v>0.17160274074992199</v>
      </c>
      <c r="M57" s="61" t="s">
        <v>14</v>
      </c>
      <c r="N57" s="64" t="s">
        <v>14</v>
      </c>
    </row>
    <row r="58" spans="1:14" ht="12.75" customHeight="1" x14ac:dyDescent="0.2">
      <c r="A58" s="23" t="s">
        <v>26</v>
      </c>
      <c r="B58" s="24">
        <v>117</v>
      </c>
      <c r="C58" s="24">
        <v>20</v>
      </c>
      <c r="D58" s="40">
        <v>121.754559262687</v>
      </c>
      <c r="E58" s="25">
        <v>-55.348377107507297</v>
      </c>
      <c r="F58" s="26">
        <v>0.66200189166172696</v>
      </c>
      <c r="G58" s="27" t="s">
        <v>15</v>
      </c>
      <c r="H58" s="28" t="s">
        <v>18</v>
      </c>
      <c r="I58" s="29">
        <v>64</v>
      </c>
      <c r="J58" s="25">
        <v>126.226400688048</v>
      </c>
      <c r="K58" s="25">
        <v>-62.535687089927301</v>
      </c>
      <c r="L58" s="26">
        <v>0.43988798073736501</v>
      </c>
      <c r="M58" s="27" t="s">
        <v>15</v>
      </c>
      <c r="N58" s="30" t="s">
        <v>18</v>
      </c>
    </row>
    <row r="59" spans="1:14" ht="12.75" customHeight="1" x14ac:dyDescent="0.2">
      <c r="A59" s="23" t="s">
        <v>26</v>
      </c>
      <c r="B59" s="24">
        <v>117</v>
      </c>
      <c r="C59" s="24">
        <v>20</v>
      </c>
      <c r="D59" s="40">
        <v>114.10213284092001</v>
      </c>
      <c r="E59" s="25">
        <v>-16.883962675507298</v>
      </c>
      <c r="F59" s="26">
        <v>0.60148288508770298</v>
      </c>
      <c r="G59" s="27" t="s">
        <v>15</v>
      </c>
      <c r="H59" s="28" t="s">
        <v>15</v>
      </c>
      <c r="I59" s="29">
        <v>24</v>
      </c>
      <c r="J59" s="25">
        <v>117.541181487991</v>
      </c>
      <c r="K59" s="25">
        <v>-11.8357673865422</v>
      </c>
      <c r="L59" s="26">
        <v>0.57629916392412195</v>
      </c>
      <c r="M59" s="27" t="s">
        <v>15</v>
      </c>
      <c r="N59" s="30" t="s">
        <v>15</v>
      </c>
    </row>
    <row r="60" spans="1:14" ht="12.75" customHeight="1" x14ac:dyDescent="0.2">
      <c r="A60" s="23" t="s">
        <v>26</v>
      </c>
      <c r="B60" s="24">
        <v>117</v>
      </c>
      <c r="C60" s="24">
        <v>20</v>
      </c>
      <c r="D60" s="40">
        <v>119.12641945929001</v>
      </c>
      <c r="E60" s="25">
        <v>-15.479070792744601</v>
      </c>
      <c r="F60" s="26">
        <v>0.52501501125931804</v>
      </c>
      <c r="G60" s="27" t="s">
        <v>18</v>
      </c>
      <c r="H60" s="28" t="s">
        <v>15</v>
      </c>
      <c r="I60" s="29">
        <v>20</v>
      </c>
      <c r="J60" s="25">
        <v>119.12641945929001</v>
      </c>
      <c r="K60" s="25">
        <v>-15.479070792744601</v>
      </c>
      <c r="L60" s="26">
        <v>0.52501501125931804</v>
      </c>
      <c r="M60" s="27" t="s">
        <v>18</v>
      </c>
      <c r="N60" s="30" t="s">
        <v>15</v>
      </c>
    </row>
    <row r="61" spans="1:14" ht="12.75" customHeight="1" x14ac:dyDescent="0.2">
      <c r="A61" s="23" t="s">
        <v>27</v>
      </c>
      <c r="B61" s="24">
        <v>117</v>
      </c>
      <c r="C61" s="24">
        <v>60</v>
      </c>
      <c r="D61" s="40">
        <f>AVERAGE(D58:D60)</f>
        <v>118.327703854299</v>
      </c>
      <c r="E61" s="25">
        <v>-30.5</v>
      </c>
      <c r="F61" s="26">
        <v>0.56000000000000005</v>
      </c>
      <c r="G61" s="27" t="s">
        <v>15</v>
      </c>
      <c r="H61" s="28" t="s">
        <v>15</v>
      </c>
      <c r="I61" s="29">
        <f>SUM(I57:I59)</f>
        <v>110</v>
      </c>
      <c r="J61" s="25"/>
      <c r="K61" s="25"/>
      <c r="L61" s="26"/>
      <c r="M61" s="27"/>
      <c r="N61" s="30"/>
    </row>
    <row r="62" spans="1:14" ht="12.75" customHeight="1" x14ac:dyDescent="0.2">
      <c r="A62" s="23" t="s">
        <v>26</v>
      </c>
      <c r="B62" s="24">
        <v>124</v>
      </c>
      <c r="C62" s="24">
        <v>20</v>
      </c>
      <c r="D62" s="40">
        <v>122.111179652413</v>
      </c>
      <c r="E62" s="25">
        <v>-4.1104118182014702</v>
      </c>
      <c r="F62" s="26">
        <v>0.85982883536256505</v>
      </c>
      <c r="G62" s="27" t="s">
        <v>15</v>
      </c>
      <c r="H62" s="28" t="s">
        <v>15</v>
      </c>
      <c r="I62" s="29">
        <v>22</v>
      </c>
      <c r="J62" s="25">
        <v>124.852772266269</v>
      </c>
      <c r="K62" s="25">
        <v>-3.0390855401594599</v>
      </c>
      <c r="L62" s="26">
        <v>0.71707636079750403</v>
      </c>
      <c r="M62" s="27" t="s">
        <v>15</v>
      </c>
      <c r="N62" s="30" t="s">
        <v>15</v>
      </c>
    </row>
    <row r="63" spans="1:14" ht="12.75" customHeight="1" x14ac:dyDescent="0.2">
      <c r="A63" s="23" t="s">
        <v>26</v>
      </c>
      <c r="B63" s="24">
        <v>124</v>
      </c>
      <c r="C63" s="24">
        <v>20</v>
      </c>
      <c r="D63" s="40">
        <v>124.73531628622401</v>
      </c>
      <c r="E63" s="25">
        <v>-12.2146108738895</v>
      </c>
      <c r="F63" s="26">
        <v>0.73247419107647305</v>
      </c>
      <c r="G63" s="27" t="s">
        <v>15</v>
      </c>
      <c r="H63" s="28" t="s">
        <v>15</v>
      </c>
      <c r="I63" s="29">
        <v>24</v>
      </c>
      <c r="J63" s="25">
        <v>126.28724941772499</v>
      </c>
      <c r="K63" s="25">
        <v>-4.9076277673622704</v>
      </c>
      <c r="L63" s="26">
        <v>0.51560761273351696</v>
      </c>
      <c r="M63" s="27" t="s">
        <v>18</v>
      </c>
      <c r="N63" s="30" t="s">
        <v>15</v>
      </c>
    </row>
    <row r="64" spans="1:14" ht="12.75" customHeight="1" x14ac:dyDescent="0.2">
      <c r="A64" s="23" t="s">
        <v>26</v>
      </c>
      <c r="B64" s="24">
        <v>124</v>
      </c>
      <c r="C64" s="24">
        <v>20</v>
      </c>
      <c r="D64" s="40">
        <v>123.167653762284</v>
      </c>
      <c r="E64" s="25">
        <v>-41.109377604176899</v>
      </c>
      <c r="F64" s="26">
        <v>0.93604695333298005</v>
      </c>
      <c r="G64" s="27" t="s">
        <v>15</v>
      </c>
      <c r="H64" s="28" t="s">
        <v>15</v>
      </c>
      <c r="I64" s="29">
        <v>24</v>
      </c>
      <c r="J64" s="25">
        <v>125.425353729092</v>
      </c>
      <c r="K64" s="25">
        <v>-33.3922365232212</v>
      </c>
      <c r="L64" s="26">
        <v>0.73997649805061605</v>
      </c>
      <c r="M64" s="27" t="s">
        <v>15</v>
      </c>
      <c r="N64" s="30" t="s">
        <v>15</v>
      </c>
    </row>
    <row r="65" spans="1:17" ht="12.75" customHeight="1" x14ac:dyDescent="0.2">
      <c r="A65" s="23" t="s">
        <v>26</v>
      </c>
      <c r="B65" s="24">
        <v>124</v>
      </c>
      <c r="C65" s="24">
        <v>20</v>
      </c>
      <c r="D65" s="40">
        <v>130.14246706640401</v>
      </c>
      <c r="E65" s="25">
        <v>-93.690927770552406</v>
      </c>
      <c r="F65" s="26">
        <v>0.32778087399963102</v>
      </c>
      <c r="G65" s="61" t="s">
        <v>14</v>
      </c>
      <c r="H65" s="59" t="s">
        <v>14</v>
      </c>
      <c r="I65" s="29">
        <v>85</v>
      </c>
      <c r="J65" s="25">
        <v>134.846891918956</v>
      </c>
      <c r="K65" s="25">
        <v>-69.728023888605506</v>
      </c>
      <c r="L65" s="26">
        <v>0.31773788081384202</v>
      </c>
      <c r="M65" s="27" t="s">
        <v>15</v>
      </c>
      <c r="N65" s="64" t="s">
        <v>14</v>
      </c>
    </row>
    <row r="66" spans="1:17" ht="12.75" customHeight="1" x14ac:dyDescent="0.2">
      <c r="A66" s="23" t="s">
        <v>27</v>
      </c>
      <c r="B66" s="24">
        <v>124</v>
      </c>
      <c r="C66" s="24">
        <v>60</v>
      </c>
      <c r="D66" s="40">
        <f>AVERAGE(D62:D64)</f>
        <v>123.33804990030701</v>
      </c>
      <c r="E66" s="25">
        <v>-20.100000000000001</v>
      </c>
      <c r="F66" s="26">
        <v>0.81</v>
      </c>
      <c r="G66" s="27" t="s">
        <v>15</v>
      </c>
      <c r="H66" s="28" t="s">
        <v>15</v>
      </c>
      <c r="I66" s="29">
        <f>SUM(I62:I64)</f>
        <v>70</v>
      </c>
      <c r="J66" s="25"/>
      <c r="K66" s="25"/>
      <c r="L66" s="26"/>
      <c r="M66" s="27"/>
      <c r="N66" s="30"/>
    </row>
    <row r="67" spans="1:17" ht="12.75" customHeight="1" x14ac:dyDescent="0.2">
      <c r="A67" s="23" t="s">
        <v>26</v>
      </c>
      <c r="B67" s="24">
        <v>130</v>
      </c>
      <c r="C67" s="24">
        <v>20</v>
      </c>
      <c r="D67" s="40">
        <v>127.79608726616701</v>
      </c>
      <c r="E67" s="25">
        <v>-5.9884996078882597</v>
      </c>
      <c r="F67" s="26">
        <v>0.92047336764990995</v>
      </c>
      <c r="G67" s="27" t="s">
        <v>15</v>
      </c>
      <c r="H67" s="28" t="s">
        <v>15</v>
      </c>
      <c r="I67" s="29">
        <v>24</v>
      </c>
      <c r="J67" s="25">
        <v>130.20638588906499</v>
      </c>
      <c r="K67" s="25">
        <v>1.3990555641739799</v>
      </c>
      <c r="L67" s="26">
        <v>0.82084489394365201</v>
      </c>
      <c r="M67" s="27" t="s">
        <v>15</v>
      </c>
      <c r="N67" s="30" t="s">
        <v>15</v>
      </c>
    </row>
    <row r="68" spans="1:17" ht="12.75" customHeight="1" x14ac:dyDescent="0.2">
      <c r="A68" s="23" t="s">
        <v>26</v>
      </c>
      <c r="B68" s="24">
        <v>130</v>
      </c>
      <c r="C68" s="24">
        <v>20</v>
      </c>
      <c r="D68" s="40">
        <v>129.97653648290799</v>
      </c>
      <c r="E68" s="25">
        <v>36.826967039417298</v>
      </c>
      <c r="F68" s="26">
        <v>0.78242063001722395</v>
      </c>
      <c r="G68" s="27" t="s">
        <v>15</v>
      </c>
      <c r="H68" s="28" t="s">
        <v>15</v>
      </c>
      <c r="I68" s="29">
        <v>47</v>
      </c>
      <c r="J68" s="25">
        <v>123.466888518806</v>
      </c>
      <c r="K68" s="25">
        <v>54.328898596985297</v>
      </c>
      <c r="L68" s="26">
        <v>0.43362465816992402</v>
      </c>
      <c r="M68" s="27" t="s">
        <v>15</v>
      </c>
      <c r="N68" s="30" t="s">
        <v>18</v>
      </c>
    </row>
    <row r="69" spans="1:17" ht="12.75" customHeight="1" x14ac:dyDescent="0.2">
      <c r="A69" s="23" t="s">
        <v>26</v>
      </c>
      <c r="B69" s="24">
        <v>130</v>
      </c>
      <c r="C69" s="24">
        <v>20</v>
      </c>
      <c r="D69" s="40">
        <v>130.06950080000399</v>
      </c>
      <c r="E69" s="25">
        <v>-0.92625042426628501</v>
      </c>
      <c r="F69" s="26">
        <v>0.86657423738990502</v>
      </c>
      <c r="G69" s="27" t="s">
        <v>15</v>
      </c>
      <c r="H69" s="28" t="s">
        <v>15</v>
      </c>
      <c r="I69" s="29">
        <v>22</v>
      </c>
      <c r="J69" s="25">
        <v>131.71470521497201</v>
      </c>
      <c r="K69" s="25">
        <v>2.2323816598986599</v>
      </c>
      <c r="L69" s="26">
        <v>0.723310970568253</v>
      </c>
      <c r="M69" s="27" t="s">
        <v>15</v>
      </c>
      <c r="N69" s="30" t="s">
        <v>15</v>
      </c>
    </row>
    <row r="70" spans="1:17" ht="12.75" customHeight="1" x14ac:dyDescent="0.2">
      <c r="A70" s="23" t="s">
        <v>26</v>
      </c>
      <c r="B70" s="24">
        <v>130</v>
      </c>
      <c r="C70" s="24">
        <v>20</v>
      </c>
      <c r="D70" s="40">
        <v>130.21493436508899</v>
      </c>
      <c r="E70" s="25">
        <v>10.1627719498002</v>
      </c>
      <c r="F70" s="26">
        <v>0.90029202606981695</v>
      </c>
      <c r="G70" s="27" t="s">
        <v>15</v>
      </c>
      <c r="H70" s="28" t="s">
        <v>15</v>
      </c>
      <c r="I70" s="29">
        <v>24</v>
      </c>
      <c r="J70" s="25">
        <v>133.391781318608</v>
      </c>
      <c r="K70" s="25">
        <v>11.679541520263999</v>
      </c>
      <c r="L70" s="26">
        <v>0.66677404900670301</v>
      </c>
      <c r="M70" s="27" t="s">
        <v>15</v>
      </c>
      <c r="N70" s="30" t="s">
        <v>15</v>
      </c>
    </row>
    <row r="71" spans="1:17" ht="12.75" customHeight="1" x14ac:dyDescent="0.2">
      <c r="A71" s="23" t="s">
        <v>27</v>
      </c>
      <c r="B71" s="24">
        <v>130</v>
      </c>
      <c r="C71" s="24">
        <v>80</v>
      </c>
      <c r="D71" s="40">
        <f>(D67+D68+D69+D70)/4</f>
        <v>129.514264728542</v>
      </c>
      <c r="E71" s="25">
        <v>8.9324385537741797</v>
      </c>
      <c r="F71" s="26">
        <v>0.83370258634961103</v>
      </c>
      <c r="G71" s="27" t="s">
        <v>15</v>
      </c>
      <c r="H71" s="28" t="s">
        <v>15</v>
      </c>
      <c r="I71" s="29">
        <f>SUM(I67:I70)</f>
        <v>117</v>
      </c>
      <c r="J71" s="25"/>
      <c r="K71" s="25"/>
      <c r="L71" s="26"/>
      <c r="M71" s="27"/>
      <c r="N71" s="30"/>
    </row>
    <row r="72" spans="1:17" ht="12.75" customHeight="1" x14ac:dyDescent="0.2">
      <c r="A72" s="23" t="s">
        <v>26</v>
      </c>
      <c r="B72" s="24">
        <v>137</v>
      </c>
      <c r="C72" s="24">
        <v>20</v>
      </c>
      <c r="D72" s="40">
        <v>133.373405432575</v>
      </c>
      <c r="E72" s="25">
        <v>-20.031811932185299</v>
      </c>
      <c r="F72" s="26">
        <v>0.75581690405412405</v>
      </c>
      <c r="G72" s="27" t="s">
        <v>15</v>
      </c>
      <c r="H72" s="28" t="s">
        <v>15</v>
      </c>
      <c r="I72" s="29">
        <v>40</v>
      </c>
      <c r="J72" s="25">
        <v>131.99696919282499</v>
      </c>
      <c r="K72" s="25">
        <v>-7.7509868379364804</v>
      </c>
      <c r="L72" s="26">
        <v>0.75599976239695998</v>
      </c>
      <c r="M72" s="27" t="s">
        <v>15</v>
      </c>
      <c r="N72" s="30" t="s">
        <v>15</v>
      </c>
    </row>
    <row r="73" spans="1:17" ht="12.75" customHeight="1" x14ac:dyDescent="0.2">
      <c r="A73" s="23" t="s">
        <v>26</v>
      </c>
      <c r="B73" s="24">
        <v>137</v>
      </c>
      <c r="C73" s="24">
        <v>20</v>
      </c>
      <c r="D73" s="40">
        <v>133.077694341956</v>
      </c>
      <c r="E73" s="25">
        <v>-10.538151098353501</v>
      </c>
      <c r="F73" s="26">
        <v>0.62810467159799299</v>
      </c>
      <c r="G73" s="27" t="s">
        <v>15</v>
      </c>
      <c r="H73" s="28" t="s">
        <v>15</v>
      </c>
      <c r="I73" s="29">
        <v>40</v>
      </c>
      <c r="J73" s="25">
        <v>132.092888022864</v>
      </c>
      <c r="K73" s="25">
        <v>26.987375137930499</v>
      </c>
      <c r="L73" s="26">
        <v>0.56055240905411396</v>
      </c>
      <c r="M73" s="27" t="s">
        <v>15</v>
      </c>
      <c r="N73" s="30" t="s">
        <v>15</v>
      </c>
    </row>
    <row r="74" spans="1:17" ht="12.75" customHeight="1" x14ac:dyDescent="0.2">
      <c r="A74" s="23" t="s">
        <v>26</v>
      </c>
      <c r="B74" s="24">
        <v>137</v>
      </c>
      <c r="C74" s="24">
        <v>20</v>
      </c>
      <c r="D74" s="40">
        <v>135.81161364950901</v>
      </c>
      <c r="E74" s="25">
        <v>27.004277986018899</v>
      </c>
      <c r="F74" s="26">
        <v>0.92105875379148205</v>
      </c>
      <c r="G74" s="27" t="s">
        <v>15</v>
      </c>
      <c r="H74" s="28" t="s">
        <v>15</v>
      </c>
      <c r="I74" s="29">
        <v>22</v>
      </c>
      <c r="J74" s="25">
        <v>137.511875553019</v>
      </c>
      <c r="K74" s="25">
        <v>31.805635622513901</v>
      </c>
      <c r="L74" s="26">
        <v>0.80402591613412999</v>
      </c>
      <c r="M74" s="27" t="s">
        <v>15</v>
      </c>
      <c r="N74" s="30" t="s">
        <v>15</v>
      </c>
    </row>
    <row r="75" spans="1:17" ht="12.75" customHeight="1" x14ac:dyDescent="0.2">
      <c r="A75" s="23" t="s">
        <v>26</v>
      </c>
      <c r="B75" s="24">
        <v>137</v>
      </c>
      <c r="C75" s="24">
        <v>20</v>
      </c>
      <c r="D75" s="40">
        <v>136.54386697512999</v>
      </c>
      <c r="E75" s="25">
        <v>35.608146621967599</v>
      </c>
      <c r="F75" s="26">
        <v>0.90195274727913499</v>
      </c>
      <c r="G75" s="27" t="s">
        <v>15</v>
      </c>
      <c r="H75" s="28" t="s">
        <v>15</v>
      </c>
      <c r="I75" s="29">
        <v>24</v>
      </c>
      <c r="J75" s="25">
        <v>137.372284758722</v>
      </c>
      <c r="K75" s="25">
        <v>46.277227081107</v>
      </c>
      <c r="L75" s="26">
        <v>0.78612639237871695</v>
      </c>
      <c r="M75" s="27" t="s">
        <v>15</v>
      </c>
      <c r="N75" s="30" t="s">
        <v>15</v>
      </c>
    </row>
    <row r="76" spans="1:17" ht="12.75" customHeight="1" x14ac:dyDescent="0.2">
      <c r="A76" s="23" t="s">
        <v>27</v>
      </c>
      <c r="B76" s="24">
        <v>137</v>
      </c>
      <c r="C76" s="24">
        <v>80</v>
      </c>
      <c r="D76" s="40">
        <f>(D72+D73+D74+D75)/4</f>
        <v>134.7016450997925</v>
      </c>
      <c r="E76" s="25">
        <v>11.181450926150299</v>
      </c>
      <c r="F76" s="26">
        <v>0.73432509855660699</v>
      </c>
      <c r="G76" s="27" t="s">
        <v>15</v>
      </c>
      <c r="H76" s="28" t="s">
        <v>15</v>
      </c>
      <c r="I76" s="29">
        <v>126</v>
      </c>
      <c r="J76" s="25"/>
      <c r="K76" s="25"/>
      <c r="L76" s="26"/>
      <c r="M76" s="27"/>
      <c r="N76" s="30"/>
    </row>
    <row r="77" spans="1:17" ht="12.75" customHeight="1" x14ac:dyDescent="0.2">
      <c r="A77" s="23" t="s">
        <v>26</v>
      </c>
      <c r="B77" s="24">
        <v>143</v>
      </c>
      <c r="C77" s="24">
        <v>20</v>
      </c>
      <c r="D77" s="40">
        <v>119.791451021661</v>
      </c>
      <c r="E77" s="25">
        <v>74.054642932507306</v>
      </c>
      <c r="F77" s="26">
        <v>0.137350120791108</v>
      </c>
      <c r="G77" s="61" t="s">
        <v>14</v>
      </c>
      <c r="H77" s="59" t="s">
        <v>14</v>
      </c>
      <c r="I77" s="29">
        <v>84</v>
      </c>
      <c r="J77" s="25">
        <v>129.42797655509401</v>
      </c>
      <c r="K77" s="25">
        <v>102.01992104785199</v>
      </c>
      <c r="L77" s="26">
        <v>0.461277377305713</v>
      </c>
      <c r="M77" s="27" t="s">
        <v>15</v>
      </c>
      <c r="N77" s="64" t="s">
        <v>14</v>
      </c>
      <c r="Q77" s="56"/>
    </row>
    <row r="78" spans="1:17" ht="12.75" customHeight="1" x14ac:dyDescent="0.2">
      <c r="A78" s="23" t="s">
        <v>26</v>
      </c>
      <c r="B78" s="24">
        <v>143</v>
      </c>
      <c r="C78" s="24">
        <v>20</v>
      </c>
      <c r="D78" s="40">
        <v>139.80513464394201</v>
      </c>
      <c r="E78" s="25">
        <v>73.166781746210006</v>
      </c>
      <c r="F78" s="26">
        <v>0.65043028403116998</v>
      </c>
      <c r="G78" s="27" t="s">
        <v>15</v>
      </c>
      <c r="H78" s="59" t="s">
        <v>14</v>
      </c>
      <c r="I78" s="29">
        <v>40</v>
      </c>
      <c r="J78" s="25">
        <v>137.633594775679</v>
      </c>
      <c r="K78" s="25">
        <v>79.984563833939404</v>
      </c>
      <c r="L78" s="26">
        <v>0.55848258132250495</v>
      </c>
      <c r="M78" s="27" t="s">
        <v>15</v>
      </c>
      <c r="N78" s="64" t="s">
        <v>14</v>
      </c>
    </row>
    <row r="79" spans="1:17" ht="12.75" customHeight="1" x14ac:dyDescent="0.2">
      <c r="A79" s="23" t="s">
        <v>26</v>
      </c>
      <c r="B79" s="24">
        <v>143</v>
      </c>
      <c r="C79" s="24">
        <v>20</v>
      </c>
      <c r="D79" s="40">
        <v>142.96595730585199</v>
      </c>
      <c r="E79" s="25">
        <v>75.129479516092601</v>
      </c>
      <c r="F79" s="26">
        <v>0.84977485652123597</v>
      </c>
      <c r="G79" s="27" t="s">
        <v>15</v>
      </c>
      <c r="H79" s="59" t="s">
        <v>14</v>
      </c>
      <c r="I79" s="29">
        <v>29</v>
      </c>
      <c r="J79" s="25">
        <v>142.95412439734201</v>
      </c>
      <c r="K79" s="25">
        <v>104.993062609387</v>
      </c>
      <c r="L79" s="26">
        <v>0.58066689329362697</v>
      </c>
      <c r="M79" s="27" t="s">
        <v>15</v>
      </c>
      <c r="N79" s="64" t="s">
        <v>14</v>
      </c>
    </row>
    <row r="80" spans="1:17" ht="12.75" customHeight="1" x14ac:dyDescent="0.2">
      <c r="A80" s="23" t="s">
        <v>26</v>
      </c>
      <c r="B80" s="24">
        <v>143</v>
      </c>
      <c r="C80" s="24">
        <v>20</v>
      </c>
      <c r="D80" s="40">
        <v>142.346509417356</v>
      </c>
      <c r="E80" s="25">
        <v>96.996574792742805</v>
      </c>
      <c r="F80" s="26">
        <v>0.86378546631933895</v>
      </c>
      <c r="G80" s="27" t="s">
        <v>15</v>
      </c>
      <c r="H80" s="59" t="s">
        <v>14</v>
      </c>
      <c r="I80" s="29">
        <v>24</v>
      </c>
      <c r="J80" s="25">
        <v>142.42638068925399</v>
      </c>
      <c r="K80" s="25">
        <v>106.08031633422399</v>
      </c>
      <c r="L80" s="26">
        <v>0.82832400004873596</v>
      </c>
      <c r="M80" s="27" t="s">
        <v>15</v>
      </c>
      <c r="N80" s="64" t="s">
        <v>14</v>
      </c>
    </row>
    <row r="81" spans="1:14" ht="12.75" customHeight="1" x14ac:dyDescent="0.2">
      <c r="A81" s="31" t="s">
        <v>27</v>
      </c>
      <c r="B81" s="32">
        <v>143</v>
      </c>
      <c r="C81" s="32">
        <v>60</v>
      </c>
      <c r="D81" s="41">
        <f>AVERAGE(D78:D80)</f>
        <v>141.70586712238335</v>
      </c>
      <c r="E81" s="33">
        <v>82.5</v>
      </c>
      <c r="F81" s="34">
        <v>0.77</v>
      </c>
      <c r="G81" s="35" t="s">
        <v>15</v>
      </c>
      <c r="H81" s="60" t="s">
        <v>14</v>
      </c>
      <c r="I81" s="37">
        <f>SUM(I78:I80)</f>
        <v>93</v>
      </c>
      <c r="J81" s="33"/>
      <c r="K81" s="33"/>
      <c r="L81" s="34"/>
      <c r="M81" s="35"/>
      <c r="N81" s="38"/>
    </row>
    <row r="82" spans="1:14" ht="12.75" customHeight="1" x14ac:dyDescent="0.2">
      <c r="A82" s="15" t="s">
        <v>28</v>
      </c>
      <c r="B82" s="16">
        <v>120</v>
      </c>
      <c r="C82" s="16">
        <v>60</v>
      </c>
      <c r="D82" s="17">
        <v>120.712413301287</v>
      </c>
      <c r="E82" s="17">
        <v>1.4376223271086599</v>
      </c>
      <c r="F82" s="18">
        <v>0.89518072750849997</v>
      </c>
      <c r="G82" s="19" t="s">
        <v>15</v>
      </c>
      <c r="H82" s="20" t="s">
        <v>15</v>
      </c>
      <c r="I82" s="21">
        <v>64</v>
      </c>
      <c r="J82" s="17">
        <v>122.515370140348</v>
      </c>
      <c r="K82" s="17">
        <v>0.90422965809952505</v>
      </c>
      <c r="L82" s="18">
        <v>0.83728656002491897</v>
      </c>
      <c r="M82" s="19" t="s">
        <v>15</v>
      </c>
      <c r="N82" s="22" t="s">
        <v>15</v>
      </c>
    </row>
    <row r="83" spans="1:14" ht="12.75" customHeight="1" x14ac:dyDescent="0.2">
      <c r="A83" s="23" t="s">
        <v>28</v>
      </c>
      <c r="B83" s="24">
        <v>80</v>
      </c>
      <c r="C83" s="24">
        <v>60</v>
      </c>
      <c r="D83" s="25">
        <v>80.619353076200497</v>
      </c>
      <c r="E83" s="25">
        <v>-30.1577813265306</v>
      </c>
      <c r="F83" s="26">
        <v>0.91090934595351902</v>
      </c>
      <c r="G83" s="27" t="s">
        <v>15</v>
      </c>
      <c r="H83" s="28" t="s">
        <v>15</v>
      </c>
      <c r="I83" s="29">
        <v>64</v>
      </c>
      <c r="J83" s="25">
        <v>83.958720279028299</v>
      </c>
      <c r="K83" s="25">
        <v>-30.741466859275</v>
      </c>
      <c r="L83" s="26">
        <v>0.84961567675655902</v>
      </c>
      <c r="M83" s="27" t="s">
        <v>15</v>
      </c>
      <c r="N83" s="30" t="s">
        <v>15</v>
      </c>
    </row>
    <row r="84" spans="1:14" ht="12.75" customHeight="1" x14ac:dyDescent="0.2">
      <c r="A84" s="23" t="s">
        <v>28</v>
      </c>
      <c r="B84" s="24">
        <v>96</v>
      </c>
      <c r="C84" s="24">
        <v>60</v>
      </c>
      <c r="D84" s="25">
        <v>96.561766485157193</v>
      </c>
      <c r="E84" s="25">
        <v>-11.551660541160601</v>
      </c>
      <c r="F84" s="26">
        <v>0.94872918775249904</v>
      </c>
      <c r="G84" s="27" t="s">
        <v>15</v>
      </c>
      <c r="H84" s="28" t="s">
        <v>15</v>
      </c>
      <c r="I84" s="29">
        <v>65</v>
      </c>
      <c r="J84" s="25">
        <v>100.423170061921</v>
      </c>
      <c r="K84" s="25">
        <v>-12.019813596342599</v>
      </c>
      <c r="L84" s="26">
        <v>0.87830780202570402</v>
      </c>
      <c r="M84" s="27" t="s">
        <v>15</v>
      </c>
      <c r="N84" s="30" t="s">
        <v>15</v>
      </c>
    </row>
    <row r="85" spans="1:14" ht="12.75" customHeight="1" x14ac:dyDescent="0.2">
      <c r="A85" s="23" t="s">
        <v>28</v>
      </c>
      <c r="B85" s="24">
        <v>132</v>
      </c>
      <c r="C85" s="24">
        <v>60</v>
      </c>
      <c r="D85" s="25">
        <v>132.491884432342</v>
      </c>
      <c r="E85" s="25">
        <v>40.329026157508402</v>
      </c>
      <c r="F85" s="26">
        <v>0.91255604750319697</v>
      </c>
      <c r="G85" s="27" t="s">
        <v>15</v>
      </c>
      <c r="H85" s="28" t="s">
        <v>15</v>
      </c>
      <c r="I85" s="29">
        <v>61</v>
      </c>
      <c r="J85" s="25">
        <v>132.28168635846899</v>
      </c>
      <c r="K85" s="25">
        <v>40.345281273795798</v>
      </c>
      <c r="L85" s="26">
        <v>0.91398754081365596</v>
      </c>
      <c r="M85" s="27" t="s">
        <v>15</v>
      </c>
      <c r="N85" s="30" t="s">
        <v>15</v>
      </c>
    </row>
    <row r="86" spans="1:14" ht="12.75" customHeight="1" x14ac:dyDescent="0.2">
      <c r="A86" s="23" t="s">
        <v>28</v>
      </c>
      <c r="B86" s="24">
        <v>72</v>
      </c>
      <c r="C86" s="24">
        <v>60</v>
      </c>
      <c r="D86" s="25">
        <v>72.122802715973506</v>
      </c>
      <c r="E86" s="25">
        <v>-62.653724601857597</v>
      </c>
      <c r="F86" s="26">
        <v>0.95409543404456398</v>
      </c>
      <c r="G86" s="27" t="s">
        <v>15</v>
      </c>
      <c r="H86" s="28" t="s">
        <v>15</v>
      </c>
      <c r="I86" s="29">
        <v>83</v>
      </c>
      <c r="J86" s="25">
        <v>75.432198481782294</v>
      </c>
      <c r="K86" s="25">
        <v>-58.803540516099801</v>
      </c>
      <c r="L86" s="26">
        <v>0.89601993537457503</v>
      </c>
      <c r="M86" s="27" t="s">
        <v>15</v>
      </c>
      <c r="N86" s="30" t="s">
        <v>15</v>
      </c>
    </row>
    <row r="87" spans="1:14" ht="12.75" customHeight="1" x14ac:dyDescent="0.2">
      <c r="A87" s="23" t="s">
        <v>28</v>
      </c>
      <c r="B87" s="24">
        <v>88</v>
      </c>
      <c r="C87" s="24">
        <v>60</v>
      </c>
      <c r="D87" s="25">
        <v>88.1994995932194</v>
      </c>
      <c r="E87" s="25">
        <v>-23.623075854181</v>
      </c>
      <c r="F87" s="26">
        <v>0.95190165143461003</v>
      </c>
      <c r="G87" s="27" t="s">
        <v>15</v>
      </c>
      <c r="H87" s="28" t="s">
        <v>15</v>
      </c>
      <c r="I87" s="29">
        <v>62</v>
      </c>
      <c r="J87" s="25">
        <v>90.020606497969098</v>
      </c>
      <c r="K87" s="25">
        <v>-23.494204843253002</v>
      </c>
      <c r="L87" s="26">
        <v>0.91791988546075098</v>
      </c>
      <c r="M87" s="27" t="s">
        <v>15</v>
      </c>
      <c r="N87" s="30" t="s">
        <v>15</v>
      </c>
    </row>
    <row r="88" spans="1:14" ht="12.75" customHeight="1" x14ac:dyDescent="0.2">
      <c r="A88" s="23" t="s">
        <v>28</v>
      </c>
      <c r="B88" s="24">
        <v>108</v>
      </c>
      <c r="C88" s="24">
        <v>60</v>
      </c>
      <c r="D88" s="25">
        <v>108.27531815738401</v>
      </c>
      <c r="E88" s="25">
        <v>-5.92454173964581</v>
      </c>
      <c r="F88" s="26">
        <v>0.96419521340898895</v>
      </c>
      <c r="G88" s="27" t="s">
        <v>15</v>
      </c>
      <c r="H88" s="28" t="s">
        <v>15</v>
      </c>
      <c r="I88" s="29">
        <v>61</v>
      </c>
      <c r="J88" s="25">
        <v>108.135729521427</v>
      </c>
      <c r="K88" s="25">
        <v>-6.5968345892446401</v>
      </c>
      <c r="L88" s="26">
        <v>0.96036152658293905</v>
      </c>
      <c r="M88" s="27" t="s">
        <v>15</v>
      </c>
      <c r="N88" s="30" t="s">
        <v>15</v>
      </c>
    </row>
    <row r="89" spans="1:14" ht="12.75" customHeight="1" x14ac:dyDescent="0.2">
      <c r="A89" s="23" t="s">
        <v>29</v>
      </c>
      <c r="B89" s="24">
        <v>124</v>
      </c>
      <c r="C89" s="24">
        <v>60</v>
      </c>
      <c r="D89" s="25">
        <v>125.462056284574</v>
      </c>
      <c r="E89" s="25">
        <v>102.568727124156</v>
      </c>
      <c r="F89" s="26">
        <v>0.70888497003200801</v>
      </c>
      <c r="G89" s="27" t="s">
        <v>15</v>
      </c>
      <c r="H89" s="65" t="s">
        <v>15</v>
      </c>
      <c r="I89" s="29">
        <v>64</v>
      </c>
      <c r="J89" s="25">
        <v>126.256562035043</v>
      </c>
      <c r="K89" s="25">
        <v>105.395767462034</v>
      </c>
      <c r="L89" s="26">
        <v>0.65529881275468504</v>
      </c>
      <c r="M89" s="27" t="s">
        <v>15</v>
      </c>
      <c r="N89" s="66" t="s">
        <v>15</v>
      </c>
    </row>
    <row r="90" spans="1:14" ht="12.75" customHeight="1" x14ac:dyDescent="0.2">
      <c r="A90" s="23" t="s">
        <v>29</v>
      </c>
      <c r="B90" s="24">
        <v>124</v>
      </c>
      <c r="C90" s="24">
        <v>60</v>
      </c>
      <c r="D90" s="25">
        <v>124.542845102721</v>
      </c>
      <c r="E90" s="25">
        <v>-11.692826398825</v>
      </c>
      <c r="F90" s="26">
        <v>0.72851520304845196</v>
      </c>
      <c r="G90" s="27" t="s">
        <v>15</v>
      </c>
      <c r="H90" s="28" t="s">
        <v>15</v>
      </c>
      <c r="I90" s="29">
        <v>67</v>
      </c>
      <c r="J90" s="25">
        <v>125.777727498586</v>
      </c>
      <c r="K90" s="25">
        <v>-12.574940426117699</v>
      </c>
      <c r="L90" s="26">
        <v>0.681063804576024</v>
      </c>
      <c r="M90" s="27" t="s">
        <v>15</v>
      </c>
      <c r="N90" s="30" t="s">
        <v>15</v>
      </c>
    </row>
    <row r="91" spans="1:14" ht="12.75" customHeight="1" x14ac:dyDescent="0.2">
      <c r="A91" s="23" t="s">
        <v>29</v>
      </c>
      <c r="B91" s="24">
        <v>130</v>
      </c>
      <c r="C91" s="24">
        <v>60</v>
      </c>
      <c r="D91" s="25">
        <v>129.77673727995199</v>
      </c>
      <c r="E91" s="25">
        <v>153.88892636028601</v>
      </c>
      <c r="F91" s="26">
        <v>0.71563303249418697</v>
      </c>
      <c r="G91" s="27" t="s">
        <v>15</v>
      </c>
      <c r="H91" s="59" t="s">
        <v>14</v>
      </c>
      <c r="I91" s="29">
        <v>82</v>
      </c>
      <c r="J91" s="25">
        <v>130.82087352542601</v>
      </c>
      <c r="K91" s="25">
        <v>146.610144689284</v>
      </c>
      <c r="L91" s="26">
        <v>0.67786840498998602</v>
      </c>
      <c r="M91" s="27" t="s">
        <v>15</v>
      </c>
      <c r="N91" s="64" t="s">
        <v>14</v>
      </c>
    </row>
    <row r="92" spans="1:14" ht="12.75" customHeight="1" x14ac:dyDescent="0.2">
      <c r="A92" s="23" t="s">
        <v>29</v>
      </c>
      <c r="B92" s="24">
        <v>130</v>
      </c>
      <c r="C92" s="24">
        <v>47</v>
      </c>
      <c r="D92" s="25">
        <v>133.05544781455399</v>
      </c>
      <c r="E92" s="25">
        <v>125.783758693952</v>
      </c>
      <c r="F92" s="26">
        <v>0.55873377654464396</v>
      </c>
      <c r="G92" s="27" t="s">
        <v>15</v>
      </c>
      <c r="H92" s="59" t="s">
        <v>14</v>
      </c>
      <c r="I92" s="29">
        <v>47</v>
      </c>
      <c r="J92" s="25">
        <v>133.05544781455399</v>
      </c>
      <c r="K92" s="25">
        <v>125.783758693952</v>
      </c>
      <c r="L92" s="26">
        <v>0.55873377654464396</v>
      </c>
      <c r="M92" s="27" t="s">
        <v>15</v>
      </c>
      <c r="N92" s="64" t="s">
        <v>14</v>
      </c>
    </row>
    <row r="93" spans="1:14" ht="12.75" customHeight="1" x14ac:dyDescent="0.2">
      <c r="A93" s="23" t="s">
        <v>29</v>
      </c>
      <c r="B93" s="24">
        <v>130</v>
      </c>
      <c r="C93" s="24">
        <v>60</v>
      </c>
      <c r="D93" s="25">
        <v>130.56863712056099</v>
      </c>
      <c r="E93" s="25">
        <v>0.89252107372008604</v>
      </c>
      <c r="F93" s="26">
        <v>0.84855133674058802</v>
      </c>
      <c r="G93" s="27" t="s">
        <v>15</v>
      </c>
      <c r="H93" s="28" t="s">
        <v>15</v>
      </c>
      <c r="I93" s="29">
        <v>60</v>
      </c>
      <c r="J93" s="25">
        <v>130.56863712056099</v>
      </c>
      <c r="K93" s="25">
        <v>0.89252107372008604</v>
      </c>
      <c r="L93" s="26">
        <v>0.84855133674058802</v>
      </c>
      <c r="M93" s="27" t="s">
        <v>15</v>
      </c>
      <c r="N93" s="30" t="s">
        <v>15</v>
      </c>
    </row>
    <row r="94" spans="1:14" ht="12.75" customHeight="1" x14ac:dyDescent="0.2">
      <c r="A94" s="23" t="s">
        <v>29</v>
      </c>
      <c r="B94" s="24">
        <v>137</v>
      </c>
      <c r="C94" s="24">
        <v>60</v>
      </c>
      <c r="D94" s="25">
        <v>136.41751774680799</v>
      </c>
      <c r="E94" s="25">
        <v>174.70470650921101</v>
      </c>
      <c r="F94" s="26">
        <v>0.76990459052045701</v>
      </c>
      <c r="G94" s="27" t="s">
        <v>15</v>
      </c>
      <c r="H94" s="59" t="s">
        <v>14</v>
      </c>
      <c r="I94" s="29">
        <v>60</v>
      </c>
      <c r="J94" s="25">
        <v>136.41751774680799</v>
      </c>
      <c r="K94" s="25">
        <v>174.70470650921101</v>
      </c>
      <c r="L94" s="26">
        <v>0.76990459052045701</v>
      </c>
      <c r="M94" s="27" t="s">
        <v>15</v>
      </c>
      <c r="N94" s="64" t="s">
        <v>14</v>
      </c>
    </row>
    <row r="95" spans="1:14" ht="12.75" customHeight="1" x14ac:dyDescent="0.2">
      <c r="A95" s="31" t="s">
        <v>29</v>
      </c>
      <c r="B95" s="32">
        <v>137</v>
      </c>
      <c r="C95" s="32">
        <v>60</v>
      </c>
      <c r="D95" s="33">
        <v>135.96852753675401</v>
      </c>
      <c r="E95" s="33">
        <v>43.487064124942997</v>
      </c>
      <c r="F95" s="34">
        <v>0.81930097888795095</v>
      </c>
      <c r="G95" s="35" t="s">
        <v>15</v>
      </c>
      <c r="H95" s="36" t="s">
        <v>15</v>
      </c>
      <c r="I95" s="37">
        <v>62</v>
      </c>
      <c r="J95" s="33">
        <v>136.43220232884801</v>
      </c>
      <c r="K95" s="33">
        <v>44.874636806908299</v>
      </c>
      <c r="L95" s="34">
        <v>0.77084749755391502</v>
      </c>
      <c r="M95" s="35" t="s">
        <v>15</v>
      </c>
      <c r="N95" s="38" t="s">
        <v>15</v>
      </c>
    </row>
  </sheetData>
  <mergeCells count="2">
    <mergeCell ref="A1:H1"/>
    <mergeCell ref="I1:N1"/>
  </mergeCells>
  <pageMargins left="0.78749999999999998" right="0.78749999999999998" top="1.05277777777778" bottom="1.05277777777778" header="0.78749999999999998" footer="0.78749999999999998"/>
  <pageSetup orientation="portrait" useFirstPageNumber="1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revision>0</cp:revision>
  <dcterms:created xsi:type="dcterms:W3CDTF">2012-11-15T21:37:13Z</dcterms:created>
  <dcterms:modified xsi:type="dcterms:W3CDTF">2012-11-20T07:59:55Z</dcterms:modified>
</cp:coreProperties>
</file>